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https://piie-my.sharepoint.com/personal/helen_hillebrand_piie_com/Documents/PUBS -- HH/HHillebrand/web editing/"/>
    </mc:Choice>
  </mc:AlternateContent>
  <bookViews>
    <workbookView xWindow="0" yWindow="0" windowWidth="19410" windowHeight="11340" xr2:uid="{00000000-000D-0000-FFFF-FFFF00000000}"/>
  </bookViews>
  <sheets>
    <sheet name="Calculations" sheetId="3" r:id="rId1"/>
    <sheet name="CBO forecast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H20" i="3" s="1"/>
  <c r="G19" i="3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H21" i="3" l="1"/>
  <c r="I20" i="3"/>
  <c r="I21" i="3" l="1"/>
  <c r="J20" i="3"/>
  <c r="J21" i="3" l="1"/>
  <c r="K20" i="3"/>
  <c r="L20" i="3" l="1"/>
  <c r="K21" i="3"/>
  <c r="L21" i="3" l="1"/>
  <c r="M20" i="3"/>
  <c r="M21" i="3" l="1"/>
  <c r="N20" i="3"/>
  <c r="N21" i="3" l="1"/>
  <c r="O20" i="3"/>
  <c r="P20" i="3" l="1"/>
  <c r="O21" i="3"/>
  <c r="P21" i="3" l="1"/>
  <c r="Q20" i="3"/>
  <c r="Q21" i="3" s="1"/>
  <c r="Q22" i="3" s="1"/>
</calcChain>
</file>

<file path=xl/sharedStrings.xml><?xml version="1.0" encoding="utf-8"?>
<sst xmlns="http://schemas.openxmlformats.org/spreadsheetml/2006/main" count="255" uniqueCount="85">
  <si>
    <r>
      <t xml:space="preserve">This file presents data that supplement CBO's June 2017 report </t>
    </r>
    <r>
      <rPr>
        <i/>
        <sz val="11"/>
        <color theme="1"/>
        <rFont val="Calibri"/>
        <family val="2"/>
        <scheme val="minor"/>
      </rPr>
      <t>An Update to the Budget and Economic Outlook: 2017 to 2027.</t>
    </r>
  </si>
  <si>
    <t>www.cbo.gov/publication/52801</t>
  </si>
  <si>
    <t>2017 (3Q average)</t>
  </si>
  <si>
    <t>GDP deflator</t>
  </si>
  <si>
    <t>2. June 2017 Baseline Forecast—Data Release (Calendar Year)</t>
  </si>
  <si>
    <t>Units</t>
  </si>
  <si>
    <t>Output</t>
  </si>
  <si>
    <t/>
  </si>
  <si>
    <t>Gross Domestic Product (GDP)</t>
  </si>
  <si>
    <t>Billions of dollars</t>
  </si>
  <si>
    <t>Percentage change, annual rate</t>
  </si>
  <si>
    <t>Gross National Product (GNP)</t>
  </si>
  <si>
    <t>Potential GDP</t>
  </si>
  <si>
    <t>Real GDP</t>
  </si>
  <si>
    <t>Billions of 2009 dollars</t>
  </si>
  <si>
    <t>Real GNP</t>
  </si>
  <si>
    <t>Real Potential GDP</t>
  </si>
  <si>
    <t>Prices</t>
  </si>
  <si>
    <t>Price Index, Personal Consumption Expenditures (PCE)</t>
  </si>
  <si>
    <t>2009=100</t>
  </si>
  <si>
    <t>Price Index, PCE, Excluding food and energy</t>
  </si>
  <si>
    <t>Consumer Price Index, All Urban Consumers (CPI-U)</t>
  </si>
  <si>
    <t>1982-84=100</t>
  </si>
  <si>
    <t>CPI-U, Excluding Food and Energy</t>
  </si>
  <si>
    <t>GDP Price Index</t>
  </si>
  <si>
    <t>Employment Cost Index (ECI), Private Wages and Salaries</t>
  </si>
  <si>
    <t>December 2005=100</t>
  </si>
  <si>
    <t>Refiners' Acquisition Cost of Crude Oil, Imported</t>
  </si>
  <si>
    <t>Dollars per barrel</t>
  </si>
  <si>
    <t>Price of Crude Oil, West Texas Intermediate (WTI)</t>
  </si>
  <si>
    <t>Price of Natural Gas, Henry Hub</t>
  </si>
  <si>
    <t>Dollars per MMBtu</t>
  </si>
  <si>
    <t>FHFA House Price Index, Purchase Only</t>
  </si>
  <si>
    <t>1991Q1=100</t>
  </si>
  <si>
    <t>Nominal Exchange Rate Index (Export Weighted)</t>
  </si>
  <si>
    <t>1970Q1=100</t>
  </si>
  <si>
    <t>Labor</t>
  </si>
  <si>
    <t>Unemployment Rate, Civilian, 16 Years or Older</t>
  </si>
  <si>
    <t>Percent</t>
  </si>
  <si>
    <t>Noninstitutional Population, Civilian, 16 Years or Older</t>
  </si>
  <si>
    <t>Millions</t>
  </si>
  <si>
    <t>Labor Force, Civilian, 16 Years or Older</t>
  </si>
  <si>
    <t>Labor Force Participation Rate, 16 Years or Older</t>
  </si>
  <si>
    <t>Employment, Civilian, 16 Years or Older (Household Survey)</t>
  </si>
  <si>
    <t>Employment, Total Nonfarm (Establishment Survey)</t>
  </si>
  <si>
    <t>Labor Productivity Index (Nonfarm Business Sector)</t>
  </si>
  <si>
    <t>Interest Rates</t>
  </si>
  <si>
    <t>10-Year Treasury Note</t>
  </si>
  <si>
    <t>3-Month Treasury Bill</t>
  </si>
  <si>
    <t>Federal Funds Rate</t>
  </si>
  <si>
    <t>Income</t>
  </si>
  <si>
    <t>Income, Personal</t>
  </si>
  <si>
    <t>Percentage of GDP</t>
  </si>
  <si>
    <t>Compensation of Employees, Paid</t>
  </si>
  <si>
    <t>Wages and Salaries</t>
  </si>
  <si>
    <t>Nonwage Income</t>
  </si>
  <si>
    <t>Proprietors' income, farm, with IVA &amp; CCAdj</t>
  </si>
  <si>
    <t>Proprietors' income, nonfarm, with IVA &amp; CCAdj</t>
  </si>
  <si>
    <t>Income, rental, with CCAdj</t>
  </si>
  <si>
    <t>Interest income, personal</t>
  </si>
  <si>
    <t>Dividend income, personal</t>
  </si>
  <si>
    <t>Profits, Corporate, With IVA &amp; CCAdj</t>
  </si>
  <si>
    <t>Profits, Corporate, Domestic, With IVA &amp; CCAdj</t>
  </si>
  <si>
    <t>Components of GDP (Nominal)</t>
  </si>
  <si>
    <t>Personal Consumption Expenditures</t>
  </si>
  <si>
    <t>Gross Private Domestic Investment</t>
  </si>
  <si>
    <t>Nonresidential fixed investment</t>
  </si>
  <si>
    <t xml:space="preserve">Residential fixed investment </t>
  </si>
  <si>
    <t>Change in private inventories</t>
  </si>
  <si>
    <t>Government Consumption Expenditures and Gross Investment</t>
  </si>
  <si>
    <t>Federal</t>
  </si>
  <si>
    <t xml:space="preserve">State and local </t>
  </si>
  <si>
    <t>Net Exports of Goods and Services</t>
  </si>
  <si>
    <t>Exports</t>
  </si>
  <si>
    <t>Imports</t>
  </si>
  <si>
    <t>Memorandum: Balance on Current Account</t>
  </si>
  <si>
    <t>Components of GDP (Real)</t>
  </si>
  <si>
    <t>Source: Congressional Budget Office.</t>
  </si>
  <si>
    <t>Actual values reflect data released as of early April 2017. Projected values are shaded.</t>
  </si>
  <si>
    <t>CCAdj = capital consumption adjustment; FHFA = Federal Housing Finance Agency; IVA = inventory valuation adjustment; MMBtu = 1 million British thermal units.</t>
  </si>
  <si>
    <t>Nominal GDP (grow at 3.8 percent annually)</t>
  </si>
  <si>
    <t>Billions of 2017 dollars</t>
  </si>
  <si>
    <t>Nominal GDP (grow at 4 percent annually)</t>
  </si>
  <si>
    <t>GDP gains</t>
  </si>
  <si>
    <t>Total GDP 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</si>
</sst>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i/>
      <sz val="11"/>
      <color theme="1"/>
      <name val="Calibri"/>
      <family val="2"/>
      <scheme val="minor"/>
    </font>
    <font>
      <sz val="11"/>
      <color theme="3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4" fillId="0" borderId="0" xfId="2" applyFont="1"/>
    <xf numFmtId="0" fontId="7" fillId="0" borderId="0" xfId="2" applyFont="1" applyAlignment="1">
      <alignment horizontal="left"/>
    </xf>
    <xf numFmtId="0" fontId="4" fillId="0" borderId="0" xfId="2" applyFont="1" applyBorder="1"/>
    <xf numFmtId="0" fontId="4" fillId="0" borderId="1" xfId="2" applyFont="1" applyBorder="1"/>
    <xf numFmtId="0" fontId="4" fillId="0" borderId="1" xfId="2" applyFont="1" applyBorder="1" applyAlignment="1">
      <alignment horizontal="center"/>
    </xf>
    <xf numFmtId="0" fontId="4" fillId="0" borderId="1" xfId="2" applyNumberFormat="1" applyFont="1" applyBorder="1" applyAlignment="1">
      <alignment horizontal="right"/>
    </xf>
    <xf numFmtId="0" fontId="3" fillId="0" borderId="0" xfId="2" applyFont="1"/>
    <xf numFmtId="0" fontId="8" fillId="0" borderId="0" xfId="2" applyFont="1"/>
    <xf numFmtId="3" fontId="4" fillId="0" borderId="0" xfId="5" applyNumberFormat="1" applyFont="1" applyFill="1"/>
    <xf numFmtId="3" fontId="4" fillId="2" borderId="0" xfId="5" applyNumberFormat="1" applyFont="1" applyFill="1"/>
    <xf numFmtId="43" fontId="1" fillId="0" borderId="0" xfId="4" applyFont="1"/>
    <xf numFmtId="164" fontId="4" fillId="0" borderId="0" xfId="5" applyNumberFormat="1" applyFont="1" applyFill="1"/>
    <xf numFmtId="164" fontId="4" fillId="2" borderId="0" xfId="5" applyNumberFormat="1" applyFont="1" applyFill="1"/>
    <xf numFmtId="0" fontId="4" fillId="0" borderId="0" xfId="2" applyFont="1" applyFill="1"/>
    <xf numFmtId="164" fontId="4" fillId="0" borderId="0" xfId="2" applyNumberFormat="1" applyFont="1"/>
    <xf numFmtId="0" fontId="8" fillId="0" borderId="0" xfId="2" applyFont="1" applyFill="1"/>
    <xf numFmtId="0" fontId="9" fillId="0" borderId="0" xfId="2" applyFont="1" applyFill="1"/>
    <xf numFmtId="3" fontId="4" fillId="0" borderId="0" xfId="5" applyNumberFormat="1" applyFont="1" applyFill="1" applyBorder="1"/>
    <xf numFmtId="3" fontId="4" fillId="2" borderId="0" xfId="5" applyNumberFormat="1" applyFont="1" applyFill="1" applyBorder="1"/>
    <xf numFmtId="164" fontId="4" fillId="0" borderId="0" xfId="5" applyNumberFormat="1" applyFont="1" applyFill="1" applyBorder="1"/>
    <xf numFmtId="164" fontId="4" fillId="2" borderId="0" xfId="5" applyNumberFormat="1" applyFont="1" applyFill="1" applyBorder="1"/>
    <xf numFmtId="1" fontId="4" fillId="0" borderId="0" xfId="5" applyNumberFormat="1" applyFont="1" applyFill="1" applyBorder="1"/>
    <xf numFmtId="1" fontId="4" fillId="2" borderId="0" xfId="5" applyNumberFormat="1" applyFont="1" applyFill="1" applyBorder="1"/>
    <xf numFmtId="0" fontId="4" fillId="0" borderId="0" xfId="2" applyFont="1" applyFill="1" applyBorder="1"/>
    <xf numFmtId="1" fontId="4" fillId="0" borderId="0" xfId="5" applyNumberFormat="1" applyFont="1" applyFill="1"/>
    <xf numFmtId="0" fontId="4" fillId="0" borderId="1" xfId="2" applyFont="1" applyFill="1" applyBorder="1"/>
    <xf numFmtId="164" fontId="4" fillId="0" borderId="1" xfId="5" applyNumberFormat="1" applyFont="1" applyFill="1" applyBorder="1"/>
    <xf numFmtId="164" fontId="4" fillId="2" borderId="1" xfId="5" applyNumberFormat="1" applyFont="1" applyFill="1" applyBorder="1"/>
    <xf numFmtId="0" fontId="10" fillId="0" borderId="0" xfId="2" applyFont="1"/>
    <xf numFmtId="0" fontId="10" fillId="0" borderId="1" xfId="2" applyFont="1" applyBorder="1"/>
    <xf numFmtId="0" fontId="9" fillId="0" borderId="0" xfId="2" applyFont="1"/>
    <xf numFmtId="165" fontId="2" fillId="0" borderId="0" xfId="1" applyNumberFormat="1" applyFont="1"/>
    <xf numFmtId="0" fontId="11" fillId="0" borderId="0" xfId="2" applyFont="1"/>
    <xf numFmtId="43" fontId="2" fillId="0" borderId="0" xfId="4" applyFont="1"/>
    <xf numFmtId="165" fontId="7" fillId="0" borderId="0" xfId="1" applyNumberFormat="1" applyFont="1"/>
    <xf numFmtId="0" fontId="4" fillId="0" borderId="0" xfId="2" applyFont="1" applyAlignment="1"/>
    <xf numFmtId="0" fontId="3" fillId="0" borderId="0" xfId="2" applyFont="1" applyAlignment="1"/>
    <xf numFmtId="0" fontId="9" fillId="0" borderId="0" xfId="2" applyFont="1" applyAlignment="1">
      <alignment horizontal="left"/>
    </xf>
    <xf numFmtId="0" fontId="6" fillId="0" borderId="0" xfId="3" applyFont="1" applyAlignment="1"/>
    <xf numFmtId="0" fontId="9" fillId="0" borderId="0" xfId="2" applyFont="1" applyAlignment="1">
      <alignment horizontal="right"/>
    </xf>
    <xf numFmtId="0" fontId="8" fillId="0" borderId="1" xfId="2" applyFont="1" applyBorder="1" applyAlignment="1"/>
    <xf numFmtId="0" fontId="3" fillId="0" borderId="1" xfId="2" applyFont="1" applyBorder="1" applyAlignment="1"/>
    <xf numFmtId="0" fontId="4" fillId="0" borderId="0" xfId="2" applyFont="1" applyBorder="1" applyAlignment="1"/>
  </cellXfs>
  <cellStyles count="6">
    <cellStyle name="Comma" xfId="1" builtinId="3"/>
    <cellStyle name="Comma 2" xfId="4" xr:uid="{00000000-0005-0000-0000-000001000000}"/>
    <cellStyle name="Hyperlink 2" xfId="3" xr:uid="{00000000-0005-0000-0000-000002000000}"/>
    <cellStyle name="Normal" xfId="0" builtinId="0"/>
    <cellStyle name="Normal 2" xfId="2" xr:uid="{00000000-0005-0000-0000-000004000000}"/>
    <cellStyle name="Normal 2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bo.gov/publication/5280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bo.gov/publication/528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33"/>
  <sheetViews>
    <sheetView tabSelected="1" workbookViewId="0"/>
  </sheetViews>
  <sheetFormatPr defaultColWidth="9.140625" defaultRowHeight="14.25" x14ac:dyDescent="0.2"/>
  <cols>
    <col min="1" max="2" width="2.7109375" style="1" customWidth="1"/>
    <col min="3" max="3" width="55.7109375" style="1" customWidth="1"/>
    <col min="4" max="4" width="30.7109375" style="1" customWidth="1"/>
    <col min="5" max="6" width="8.28515625" style="1" hidden="1" customWidth="1"/>
    <col min="7" max="14" width="8.28515625" style="1" customWidth="1"/>
    <col min="15" max="15" width="9" style="1" customWidth="1"/>
    <col min="16" max="17" width="8.28515625" style="1" customWidth="1"/>
    <col min="18" max="18" width="9.140625" style="1"/>
    <col min="19" max="19" width="13.140625" style="1" customWidth="1"/>
    <col min="20" max="20" width="13.28515625" style="1" bestFit="1" customWidth="1"/>
    <col min="21" max="21" width="18" style="1" bestFit="1" customWidth="1"/>
    <col min="22" max="16384" width="9.140625" style="1"/>
  </cols>
  <sheetData>
    <row r="1" spans="1:22" ht="15" x14ac:dyDescent="0.25">
      <c r="A1" s="1" t="s">
        <v>0</v>
      </c>
      <c r="K1" s="31"/>
      <c r="L1" s="31"/>
      <c r="M1" s="31">
        <v>2009</v>
      </c>
      <c r="N1" s="38" t="s">
        <v>2</v>
      </c>
      <c r="O1" s="38"/>
    </row>
    <row r="2" spans="1:22" ht="14.45" customHeight="1" x14ac:dyDescent="0.2">
      <c r="A2" s="39" t="s">
        <v>1</v>
      </c>
      <c r="B2" s="37"/>
      <c r="C2" s="37"/>
      <c r="K2" s="38" t="s">
        <v>3</v>
      </c>
      <c r="L2" s="38"/>
      <c r="M2" s="31">
        <v>100</v>
      </c>
      <c r="N2" s="40">
        <v>113.13500000000001</v>
      </c>
      <c r="O2" s="40"/>
    </row>
    <row r="3" spans="1:22" ht="15" x14ac:dyDescent="0.25">
      <c r="A3" s="2"/>
    </row>
    <row r="5" spans="1:22" ht="15" x14ac:dyDescent="0.25">
      <c r="A5" s="41" t="s">
        <v>4</v>
      </c>
      <c r="B5" s="41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22" s="3" customFormat="1" x14ac:dyDescent="0.2">
      <c r="S6" s="1"/>
      <c r="T6" s="1"/>
      <c r="U6" s="1"/>
    </row>
    <row r="7" spans="1:22" x14ac:dyDescent="0.2">
      <c r="A7" s="4"/>
      <c r="B7" s="4"/>
      <c r="C7" s="4"/>
      <c r="D7" s="5" t="s">
        <v>5</v>
      </c>
      <c r="E7" s="6">
        <v>2015</v>
      </c>
      <c r="F7" s="6">
        <v>2016</v>
      </c>
      <c r="G7" s="6">
        <v>2017</v>
      </c>
      <c r="H7" s="6">
        <v>2018</v>
      </c>
      <c r="I7" s="6">
        <v>2019</v>
      </c>
      <c r="J7" s="6">
        <v>2020</v>
      </c>
      <c r="K7" s="6">
        <v>2021</v>
      </c>
      <c r="L7" s="6">
        <v>2022</v>
      </c>
      <c r="M7" s="6">
        <v>2023</v>
      </c>
      <c r="N7" s="6">
        <v>2024</v>
      </c>
      <c r="O7" s="6">
        <v>2025</v>
      </c>
      <c r="P7" s="6">
        <v>2026</v>
      </c>
      <c r="Q7" s="6">
        <v>2027</v>
      </c>
      <c r="V7" s="7"/>
    </row>
    <row r="8" spans="1:22" ht="15" x14ac:dyDescent="0.25">
      <c r="A8" s="8" t="s">
        <v>6</v>
      </c>
      <c r="E8" s="1" t="s">
        <v>7</v>
      </c>
      <c r="F8" s="1" t="s">
        <v>7</v>
      </c>
      <c r="G8" s="1" t="s">
        <v>7</v>
      </c>
      <c r="H8" s="1" t="s">
        <v>7</v>
      </c>
      <c r="I8" s="1" t="s">
        <v>7</v>
      </c>
      <c r="J8" s="1" t="s">
        <v>7</v>
      </c>
      <c r="K8" s="1" t="s">
        <v>7</v>
      </c>
      <c r="L8" s="1" t="s">
        <v>7</v>
      </c>
      <c r="M8" s="1" t="s">
        <v>7</v>
      </c>
      <c r="N8" s="1" t="s">
        <v>7</v>
      </c>
      <c r="O8" s="1" t="s">
        <v>7</v>
      </c>
      <c r="P8" s="1" t="s">
        <v>7</v>
      </c>
      <c r="Q8" s="1" t="s">
        <v>7</v>
      </c>
      <c r="V8" s="7"/>
    </row>
    <row r="9" spans="1:22" ht="15" x14ac:dyDescent="0.25">
      <c r="B9" s="1" t="s">
        <v>13</v>
      </c>
      <c r="D9" s="1" t="s">
        <v>14</v>
      </c>
      <c r="E9" s="9">
        <v>16397.2</v>
      </c>
      <c r="F9" s="9">
        <v>16662.099999999999</v>
      </c>
      <c r="G9" s="10">
        <v>17019.3</v>
      </c>
      <c r="H9" s="10">
        <v>17388.5</v>
      </c>
      <c r="I9" s="10">
        <v>17680.599999999999</v>
      </c>
      <c r="J9" s="10">
        <v>17935.7</v>
      </c>
      <c r="K9" s="10">
        <v>18241.099999999999</v>
      </c>
      <c r="L9" s="10">
        <v>18583.5</v>
      </c>
      <c r="M9" s="10">
        <v>18935.400000000001</v>
      </c>
      <c r="N9" s="10">
        <v>19294.7</v>
      </c>
      <c r="O9" s="10">
        <v>19658.400000000001</v>
      </c>
      <c r="P9" s="10">
        <v>20026</v>
      </c>
      <c r="Q9" s="10">
        <v>20400.3</v>
      </c>
      <c r="V9" s="11"/>
    </row>
    <row r="10" spans="1:22" ht="15" x14ac:dyDescent="0.25">
      <c r="D10" s="1" t="s">
        <v>10</v>
      </c>
      <c r="E10" s="12">
        <v>2.5960000000000001</v>
      </c>
      <c r="F10" s="12">
        <v>1.6160000000000001</v>
      </c>
      <c r="G10" s="13">
        <v>2.1440000000000001</v>
      </c>
      <c r="H10" s="13">
        <v>2.17</v>
      </c>
      <c r="I10" s="13">
        <v>1.68</v>
      </c>
      <c r="J10" s="13">
        <v>1.4430000000000001</v>
      </c>
      <c r="K10" s="13">
        <v>1.7030000000000001</v>
      </c>
      <c r="L10" s="13">
        <v>1.877</v>
      </c>
      <c r="M10" s="13">
        <v>1.8939999999999999</v>
      </c>
      <c r="N10" s="13">
        <v>1.8979999999999999</v>
      </c>
      <c r="O10" s="13">
        <v>1.885</v>
      </c>
      <c r="P10" s="13">
        <v>1.87</v>
      </c>
      <c r="Q10" s="13">
        <v>1.869</v>
      </c>
      <c r="R10" s="15"/>
      <c r="V10" s="11"/>
    </row>
    <row r="11" spans="1:22" ht="15" x14ac:dyDescent="0.25">
      <c r="A11" s="24" t="s">
        <v>77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S11" s="14"/>
      <c r="T11" s="14"/>
      <c r="U11" s="14"/>
      <c r="V11" s="11"/>
    </row>
    <row r="12" spans="1:22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2" x14ac:dyDescent="0.2">
      <c r="A13" s="43" t="s">
        <v>78</v>
      </c>
      <c r="B13" s="43"/>
      <c r="C13" s="43"/>
      <c r="D13" s="43"/>
      <c r="E13" s="43"/>
      <c r="F13" s="4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22" x14ac:dyDescent="0.2">
      <c r="C14" s="29"/>
    </row>
    <row r="15" spans="1:22" s="14" customFormat="1" x14ac:dyDescent="0.2">
      <c r="A15" s="36" t="s">
        <v>79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22" x14ac:dyDescent="0.2">
      <c r="A16" s="4"/>
      <c r="B16" s="30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1" s="14" customForma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S17" s="1"/>
      <c r="T17" s="1"/>
      <c r="U17" s="1"/>
    </row>
    <row r="18" spans="1:21" x14ac:dyDescent="0.2">
      <c r="S18" s="14"/>
      <c r="T18" s="14"/>
      <c r="U18" s="14"/>
    </row>
    <row r="19" spans="1:21" ht="15" x14ac:dyDescent="0.25">
      <c r="B19" s="38" t="s">
        <v>80</v>
      </c>
      <c r="C19" s="38"/>
      <c r="D19" s="31" t="s">
        <v>81</v>
      </c>
      <c r="E19" s="31"/>
      <c r="F19" s="31"/>
      <c r="G19" s="32">
        <f>G9*($N$2/$M$2)</f>
        <v>19254.785055</v>
      </c>
      <c r="H19" s="32">
        <f>G19*(1+0.02+0.018)</f>
        <v>19986.466887090002</v>
      </c>
      <c r="I19" s="32">
        <f t="shared" ref="I19:Q19" si="0">H19*(1+0.02+0.018)</f>
        <v>20745.952628799423</v>
      </c>
      <c r="J19" s="32">
        <f t="shared" si="0"/>
        <v>21534.298828693802</v>
      </c>
      <c r="K19" s="32">
        <f t="shared" si="0"/>
        <v>22352.602184184168</v>
      </c>
      <c r="L19" s="32">
        <f t="shared" si="0"/>
        <v>23202.001067183166</v>
      </c>
      <c r="M19" s="32">
        <f t="shared" si="0"/>
        <v>24083.677107736126</v>
      </c>
      <c r="N19" s="32">
        <f t="shared" si="0"/>
        <v>24998.856837830099</v>
      </c>
      <c r="O19" s="32">
        <f t="shared" si="0"/>
        <v>25948.813397667644</v>
      </c>
      <c r="P19" s="32">
        <f t="shared" si="0"/>
        <v>26934.868306779015</v>
      </c>
      <c r="Q19" s="32">
        <f t="shared" si="0"/>
        <v>27958.39330243662</v>
      </c>
    </row>
    <row r="20" spans="1:21" ht="15" x14ac:dyDescent="0.25">
      <c r="B20" s="38" t="s">
        <v>82</v>
      </c>
      <c r="C20" s="38"/>
      <c r="D20" s="31" t="s">
        <v>81</v>
      </c>
      <c r="E20" s="31"/>
      <c r="F20" s="31"/>
      <c r="G20" s="32">
        <f>G9*($N$2/$M$2)</f>
        <v>19254.785055</v>
      </c>
      <c r="H20" s="32">
        <f>G20*(1+0.04)</f>
        <v>20024.976457200002</v>
      </c>
      <c r="I20" s="32">
        <f t="shared" ref="I20:P20" si="1">H20*(1+0.04)</f>
        <v>20825.975515488004</v>
      </c>
      <c r="J20" s="32">
        <f t="shared" si="1"/>
        <v>21659.014536107527</v>
      </c>
      <c r="K20" s="32">
        <f t="shared" si="1"/>
        <v>22525.37511755183</v>
      </c>
      <c r="L20" s="32">
        <f t="shared" si="1"/>
        <v>23426.390122253903</v>
      </c>
      <c r="M20" s="32">
        <f t="shared" si="1"/>
        <v>24363.445727144059</v>
      </c>
      <c r="N20" s="32">
        <f t="shared" si="1"/>
        <v>25337.983556229821</v>
      </c>
      <c r="O20" s="32">
        <f t="shared" si="1"/>
        <v>26351.502898479015</v>
      </c>
      <c r="P20" s="32">
        <f t="shared" si="1"/>
        <v>27405.563014418178</v>
      </c>
      <c r="Q20" s="32">
        <f>P20*(1+0.04)</f>
        <v>28501.785534994906</v>
      </c>
    </row>
    <row r="21" spans="1:21" ht="15" x14ac:dyDescent="0.25">
      <c r="B21" s="38" t="s">
        <v>83</v>
      </c>
      <c r="C21" s="38"/>
      <c r="D21" s="31" t="s">
        <v>81</v>
      </c>
      <c r="E21" s="31"/>
      <c r="F21" s="31"/>
      <c r="G21" s="33"/>
      <c r="H21" s="34">
        <f>H20-H19</f>
        <v>38.509570109999913</v>
      </c>
      <c r="I21" s="34">
        <f t="shared" ref="I21:Q21" si="2">I20-I19</f>
        <v>80.022886688580911</v>
      </c>
      <c r="J21" s="34">
        <f t="shared" si="2"/>
        <v>124.71570741372489</v>
      </c>
      <c r="K21" s="34">
        <f t="shared" si="2"/>
        <v>172.77293336766161</v>
      </c>
      <c r="L21" s="34">
        <f t="shared" si="2"/>
        <v>224.3890550707365</v>
      </c>
      <c r="M21" s="34">
        <f t="shared" si="2"/>
        <v>279.76861940793242</v>
      </c>
      <c r="N21" s="34">
        <f t="shared" si="2"/>
        <v>339.12671839972245</v>
      </c>
      <c r="O21" s="34">
        <f t="shared" si="2"/>
        <v>402.68950081137154</v>
      </c>
      <c r="P21" s="34">
        <f t="shared" si="2"/>
        <v>470.69470763916252</v>
      </c>
      <c r="Q21" s="34">
        <f t="shared" si="2"/>
        <v>543.3922325582862</v>
      </c>
    </row>
    <row r="22" spans="1:21" ht="15" x14ac:dyDescent="0.25">
      <c r="B22" s="38" t="s">
        <v>84</v>
      </c>
      <c r="C22" s="38"/>
      <c r="D22" s="31" t="s">
        <v>81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5">
        <f>SUM(H21:Q21)</f>
        <v>2676.0819314671789</v>
      </c>
      <c r="S22" s="14"/>
      <c r="T22" s="14"/>
      <c r="U22" s="14"/>
    </row>
    <row r="26" spans="1:21" s="14" customFormat="1" x14ac:dyDescent="0.2">
      <c r="A26" s="1"/>
      <c r="B26" s="1"/>
      <c r="C26" s="1"/>
      <c r="D26" s="1"/>
      <c r="E26" s="1"/>
      <c r="F26" s="1"/>
      <c r="K26" s="1"/>
      <c r="L26" s="1"/>
      <c r="M26" s="1"/>
      <c r="N26" s="1"/>
      <c r="O26" s="1"/>
      <c r="P26" s="1"/>
      <c r="Q26" s="1"/>
      <c r="S26" s="1"/>
      <c r="T26" s="1"/>
      <c r="U26" s="1"/>
    </row>
    <row r="30" spans="1:21" s="14" customForma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S30" s="1"/>
      <c r="T30" s="1"/>
      <c r="U30" s="1"/>
    </row>
    <row r="32" spans="1:21" x14ac:dyDescent="0.2">
      <c r="S32" s="12"/>
      <c r="T32" s="12"/>
      <c r="U32" s="12"/>
    </row>
    <row r="33" spans="1:43" s="14" customForma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S33" s="12"/>
      <c r="T33" s="12"/>
      <c r="U33" s="12"/>
    </row>
    <row r="34" spans="1:43" x14ac:dyDescent="0.2">
      <c r="S34" s="14"/>
      <c r="T34" s="14"/>
      <c r="U34" s="14"/>
    </row>
    <row r="38" spans="1:43" s="14" customForma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S38" s="1"/>
      <c r="T38" s="1"/>
      <c r="U38" s="1"/>
    </row>
    <row r="39" spans="1:43" x14ac:dyDescent="0.2">
      <c r="S39" s="14"/>
      <c r="T39" s="14"/>
      <c r="U39" s="14"/>
    </row>
    <row r="42" spans="1:43" x14ac:dyDescent="0.2">
      <c r="S42" s="14"/>
      <c r="T42" s="14"/>
      <c r="U42" s="14"/>
    </row>
    <row r="46" spans="1:43" x14ac:dyDescent="0.2">
      <c r="S46" s="14"/>
      <c r="T46" s="14"/>
      <c r="U46" s="14"/>
    </row>
    <row r="48" spans="1:43" s="14" customForma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2"/>
      <c r="S48" s="1"/>
      <c r="T48" s="1"/>
      <c r="U48" s="1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</row>
    <row r="49" spans="1:43" s="14" customForma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1:43" s="14" customForma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S50" s="1"/>
      <c r="T50" s="1"/>
      <c r="U50" s="1"/>
    </row>
    <row r="55" spans="1:43" s="14" customForma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S55" s="1"/>
      <c r="T55" s="1"/>
      <c r="U55" s="1"/>
    </row>
    <row r="58" spans="1:43" s="14" customForma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S58" s="1"/>
      <c r="T58" s="1"/>
      <c r="U58" s="1"/>
    </row>
    <row r="62" spans="1:43" s="14" customForma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S62" s="1"/>
      <c r="T62" s="1"/>
      <c r="U62" s="1"/>
    </row>
    <row r="65" spans="1:21" s="14" customForma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S65" s="1"/>
      <c r="T65" s="1"/>
      <c r="U65" s="1"/>
    </row>
    <row r="114" spans="19:21" x14ac:dyDescent="0.2">
      <c r="S114" s="3"/>
      <c r="T114" s="3"/>
      <c r="U114" s="3"/>
    </row>
    <row r="117" spans="19:21" x14ac:dyDescent="0.2">
      <c r="S117" s="3"/>
      <c r="T117" s="3"/>
      <c r="U117" s="3"/>
    </row>
    <row r="128" spans="19:21" ht="15" customHeight="1" x14ac:dyDescent="0.2"/>
    <row r="129" spans="1:44" ht="15" customHeight="1" x14ac:dyDescent="0.2"/>
    <row r="130" spans="1:44" s="3" customFormat="1" ht="1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S130" s="1"/>
      <c r="T130" s="1"/>
      <c r="U130" s="1"/>
    </row>
    <row r="131" spans="1:44" ht="15" customHeight="1" x14ac:dyDescent="0.2"/>
    <row r="132" spans="1:44" ht="15" customHeight="1" x14ac:dyDescent="0.2"/>
    <row r="133" spans="1:44" ht="15" customHeight="1" x14ac:dyDescent="0.2">
      <c r="R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</row>
  </sheetData>
  <mergeCells count="11">
    <mergeCell ref="A13:F13"/>
    <mergeCell ref="N1:O1"/>
    <mergeCell ref="A2:C2"/>
    <mergeCell ref="K2:L2"/>
    <mergeCell ref="N2:O2"/>
    <mergeCell ref="A5:Q5"/>
    <mergeCell ref="A15:Q15"/>
    <mergeCell ref="B19:C19"/>
    <mergeCell ref="B20:C20"/>
    <mergeCell ref="B21:C21"/>
    <mergeCell ref="B22:C22"/>
  </mergeCells>
  <hyperlinks>
    <hyperlink ref="A2" r:id="rId1" display="https://www.cbo.gov/publication/52801" xr:uid="{00000000-0004-0000-0000-000000000000}"/>
  </hyperlinks>
  <pageMargins left="0.7" right="0.7" top="0.75" bottom="0.75" header="0.3" footer="0.3"/>
  <pageSetup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4"/>
  <sheetViews>
    <sheetView workbookViewId="0"/>
  </sheetViews>
  <sheetFormatPr defaultColWidth="9.140625" defaultRowHeight="14.25" x14ac:dyDescent="0.2"/>
  <cols>
    <col min="1" max="2" width="2.7109375" style="1" customWidth="1"/>
    <col min="3" max="3" width="55.7109375" style="1" customWidth="1"/>
    <col min="4" max="4" width="30.7109375" style="1" customWidth="1"/>
    <col min="5" max="17" width="8.28515625" style="1" customWidth="1"/>
    <col min="18" max="18" width="9.140625" style="1" customWidth="1"/>
    <col min="19" max="16384" width="9.140625" style="1"/>
  </cols>
  <sheetData>
    <row r="1" spans="1:18" ht="15" x14ac:dyDescent="0.25">
      <c r="A1" s="1" t="s">
        <v>0</v>
      </c>
    </row>
    <row r="2" spans="1:18" x14ac:dyDescent="0.2">
      <c r="A2" s="39" t="s">
        <v>1</v>
      </c>
      <c r="B2" s="37"/>
      <c r="C2" s="37"/>
    </row>
    <row r="3" spans="1:18" ht="15" x14ac:dyDescent="0.25">
      <c r="A3" s="2"/>
    </row>
    <row r="5" spans="1:18" ht="15" x14ac:dyDescent="0.25">
      <c r="A5" s="41" t="s">
        <v>4</v>
      </c>
      <c r="B5" s="41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18" s="3" customFormat="1" x14ac:dyDescent="0.2"/>
    <row r="7" spans="1:18" x14ac:dyDescent="0.2">
      <c r="A7" s="4"/>
      <c r="B7" s="4"/>
      <c r="C7" s="4"/>
      <c r="D7" s="5" t="s">
        <v>5</v>
      </c>
      <c r="E7" s="6">
        <v>2015</v>
      </c>
      <c r="F7" s="6">
        <v>2016</v>
      </c>
      <c r="G7" s="6">
        <v>2017</v>
      </c>
      <c r="H7" s="6">
        <v>2018</v>
      </c>
      <c r="I7" s="6">
        <v>2019</v>
      </c>
      <c r="J7" s="6">
        <v>2020</v>
      </c>
      <c r="K7" s="6">
        <v>2021</v>
      </c>
      <c r="L7" s="6">
        <v>2022</v>
      </c>
      <c r="M7" s="6">
        <v>2023</v>
      </c>
      <c r="N7" s="6">
        <v>2024</v>
      </c>
      <c r="O7" s="6">
        <v>2025</v>
      </c>
      <c r="P7" s="6">
        <v>2026</v>
      </c>
      <c r="Q7" s="6">
        <v>2027</v>
      </c>
    </row>
    <row r="8" spans="1:18" ht="15" x14ac:dyDescent="0.25">
      <c r="A8" s="8" t="s">
        <v>6</v>
      </c>
      <c r="E8" s="1" t="s">
        <v>7</v>
      </c>
      <c r="F8" s="1" t="s">
        <v>7</v>
      </c>
      <c r="G8" s="1" t="s">
        <v>7</v>
      </c>
      <c r="H8" s="1" t="s">
        <v>7</v>
      </c>
      <c r="I8" s="1" t="s">
        <v>7</v>
      </c>
      <c r="J8" s="1" t="s">
        <v>7</v>
      </c>
      <c r="K8" s="1" t="s">
        <v>7</v>
      </c>
      <c r="L8" s="1" t="s">
        <v>7</v>
      </c>
      <c r="M8" s="1" t="s">
        <v>7</v>
      </c>
      <c r="N8" s="1" t="s">
        <v>7</v>
      </c>
      <c r="O8" s="1" t="s">
        <v>7</v>
      </c>
      <c r="P8" s="1" t="s">
        <v>7</v>
      </c>
      <c r="Q8" s="1" t="s">
        <v>7</v>
      </c>
    </row>
    <row r="9" spans="1:18" x14ac:dyDescent="0.2">
      <c r="B9" s="1" t="s">
        <v>8</v>
      </c>
      <c r="D9" s="1" t="s">
        <v>9</v>
      </c>
      <c r="E9" s="9">
        <v>18036.7</v>
      </c>
      <c r="F9" s="9">
        <v>18569.099999999999</v>
      </c>
      <c r="G9" s="10">
        <v>19310.3</v>
      </c>
      <c r="H9" s="10">
        <v>20117.900000000001</v>
      </c>
      <c r="I9" s="10">
        <v>20846.599999999999</v>
      </c>
      <c r="J9" s="10">
        <v>21565.5</v>
      </c>
      <c r="K9" s="10">
        <v>22377.8</v>
      </c>
      <c r="L9" s="10">
        <v>23262.2</v>
      </c>
      <c r="M9" s="10">
        <v>24185.9</v>
      </c>
      <c r="N9" s="10">
        <v>25149.5</v>
      </c>
      <c r="O9" s="10">
        <v>26149.8</v>
      </c>
      <c r="P9" s="10">
        <v>27191.3</v>
      </c>
      <c r="Q9" s="10">
        <v>28272.7</v>
      </c>
    </row>
    <row r="10" spans="1:18" x14ac:dyDescent="0.2">
      <c r="D10" s="1" t="s">
        <v>10</v>
      </c>
      <c r="E10" s="12">
        <v>3.7</v>
      </c>
      <c r="F10" s="12">
        <v>2.952</v>
      </c>
      <c r="G10" s="13">
        <v>3.992</v>
      </c>
      <c r="H10" s="13">
        <v>4.1820000000000004</v>
      </c>
      <c r="I10" s="13">
        <v>3.6219999999999999</v>
      </c>
      <c r="J10" s="13">
        <v>3.4489999999999998</v>
      </c>
      <c r="K10" s="13">
        <v>3.766</v>
      </c>
      <c r="L10" s="13">
        <v>3.952</v>
      </c>
      <c r="M10" s="13">
        <v>3.9710000000000001</v>
      </c>
      <c r="N10" s="13">
        <v>3.984</v>
      </c>
      <c r="O10" s="13">
        <v>3.9769999999999999</v>
      </c>
      <c r="P10" s="13">
        <v>3.9830000000000001</v>
      </c>
      <c r="Q10" s="13">
        <v>3.9769999999999999</v>
      </c>
    </row>
    <row r="11" spans="1:18" x14ac:dyDescent="0.2">
      <c r="B11" s="1" t="s">
        <v>11</v>
      </c>
      <c r="D11" s="1" t="s">
        <v>9</v>
      </c>
      <c r="E11" s="9">
        <v>18242.3</v>
      </c>
      <c r="F11" s="9">
        <v>18776</v>
      </c>
      <c r="G11" s="10">
        <v>19528.900000000001</v>
      </c>
      <c r="H11" s="10">
        <v>20315.8</v>
      </c>
      <c r="I11" s="10">
        <v>21036.400000000001</v>
      </c>
      <c r="J11" s="10">
        <v>21752.5</v>
      </c>
      <c r="K11" s="10">
        <v>22566.400000000001</v>
      </c>
      <c r="L11" s="10">
        <v>23442.400000000001</v>
      </c>
      <c r="M11" s="10">
        <v>24366.799999999999</v>
      </c>
      <c r="N11" s="10">
        <v>25333.1</v>
      </c>
      <c r="O11" s="10">
        <v>26331.8</v>
      </c>
      <c r="P11" s="10">
        <v>27371.9</v>
      </c>
      <c r="Q11" s="10">
        <v>28456.3</v>
      </c>
    </row>
    <row r="12" spans="1:18" x14ac:dyDescent="0.2">
      <c r="D12" s="1" t="s">
        <v>10</v>
      </c>
      <c r="E12" s="12">
        <v>3.4079999999999999</v>
      </c>
      <c r="F12" s="12">
        <v>2.9249999999999998</v>
      </c>
      <c r="G12" s="13">
        <v>4.01</v>
      </c>
      <c r="H12" s="13">
        <v>4.03</v>
      </c>
      <c r="I12" s="13">
        <v>3.5470000000000002</v>
      </c>
      <c r="J12" s="13">
        <v>3.4039999999999999</v>
      </c>
      <c r="K12" s="13">
        <v>3.742</v>
      </c>
      <c r="L12" s="13">
        <v>3.8820000000000001</v>
      </c>
      <c r="M12" s="13">
        <v>3.9430000000000001</v>
      </c>
      <c r="N12" s="13">
        <v>3.9649999999999999</v>
      </c>
      <c r="O12" s="13">
        <v>3.9420000000000002</v>
      </c>
      <c r="P12" s="13">
        <v>3.95</v>
      </c>
      <c r="Q12" s="13">
        <v>3.9609999999999999</v>
      </c>
    </row>
    <row r="13" spans="1:18" x14ac:dyDescent="0.2">
      <c r="B13" s="1" t="s">
        <v>12</v>
      </c>
      <c r="D13" s="1" t="s">
        <v>9</v>
      </c>
      <c r="E13" s="9">
        <v>18230.900000000001</v>
      </c>
      <c r="F13" s="9">
        <v>18760.7</v>
      </c>
      <c r="G13" s="10">
        <v>19393.7</v>
      </c>
      <c r="H13" s="10">
        <v>20103.900000000001</v>
      </c>
      <c r="I13" s="10">
        <v>20848.599999999999</v>
      </c>
      <c r="J13" s="10">
        <v>21644.5</v>
      </c>
      <c r="K13" s="10">
        <v>22490.2</v>
      </c>
      <c r="L13" s="10">
        <v>23379.1</v>
      </c>
      <c r="M13" s="10">
        <v>24307.4</v>
      </c>
      <c r="N13" s="10">
        <v>25275.9</v>
      </c>
      <c r="O13" s="10">
        <v>26281.200000000001</v>
      </c>
      <c r="P13" s="10">
        <v>27328</v>
      </c>
      <c r="Q13" s="10">
        <v>28414.799999999999</v>
      </c>
    </row>
    <row r="14" spans="1:18" x14ac:dyDescent="0.2">
      <c r="D14" s="1" t="s">
        <v>10</v>
      </c>
      <c r="E14" s="12">
        <v>2.7250000000000001</v>
      </c>
      <c r="F14" s="12">
        <v>2.9060000000000001</v>
      </c>
      <c r="G14" s="13">
        <v>3.3740000000000001</v>
      </c>
      <c r="H14" s="13">
        <v>3.6619999999999999</v>
      </c>
      <c r="I14" s="13">
        <v>3.7040000000000002</v>
      </c>
      <c r="J14" s="13">
        <v>3.8170000000000002</v>
      </c>
      <c r="K14" s="13">
        <v>3.9079999999999999</v>
      </c>
      <c r="L14" s="13">
        <v>3.952</v>
      </c>
      <c r="M14" s="13">
        <v>3.9710000000000001</v>
      </c>
      <c r="N14" s="13">
        <v>3.984</v>
      </c>
      <c r="O14" s="13">
        <v>3.9769999999999999</v>
      </c>
      <c r="P14" s="13">
        <v>3.9830000000000001</v>
      </c>
      <c r="Q14" s="13">
        <v>3.9769999999999999</v>
      </c>
    </row>
    <row r="15" spans="1:18" s="14" customFormat="1" x14ac:dyDescent="0.2">
      <c r="A15" s="1"/>
      <c r="B15" s="1" t="s">
        <v>13</v>
      </c>
      <c r="C15" s="1"/>
      <c r="D15" s="1" t="s">
        <v>14</v>
      </c>
      <c r="E15" s="9">
        <v>16397.2</v>
      </c>
      <c r="F15" s="9">
        <v>16662.099999999999</v>
      </c>
      <c r="G15" s="10">
        <v>17019.3</v>
      </c>
      <c r="H15" s="10">
        <v>17388.5</v>
      </c>
      <c r="I15" s="10">
        <v>17680.599999999999</v>
      </c>
      <c r="J15" s="10">
        <v>17935.7</v>
      </c>
      <c r="K15" s="10">
        <v>18241.099999999999</v>
      </c>
      <c r="L15" s="10">
        <v>18583.5</v>
      </c>
      <c r="M15" s="10">
        <v>18935.400000000001</v>
      </c>
      <c r="N15" s="10">
        <v>19294.7</v>
      </c>
      <c r="O15" s="10">
        <v>19658.400000000001</v>
      </c>
      <c r="P15" s="10">
        <v>20026</v>
      </c>
      <c r="Q15" s="10">
        <v>20400.3</v>
      </c>
    </row>
    <row r="16" spans="1:18" x14ac:dyDescent="0.2">
      <c r="D16" s="1" t="s">
        <v>10</v>
      </c>
      <c r="E16" s="12">
        <v>2.5960000000000001</v>
      </c>
      <c r="F16" s="12">
        <v>1.6160000000000001</v>
      </c>
      <c r="G16" s="13">
        <v>2.1440000000000001</v>
      </c>
      <c r="H16" s="13">
        <v>2.17</v>
      </c>
      <c r="I16" s="13">
        <v>1.68</v>
      </c>
      <c r="J16" s="13">
        <v>1.4430000000000001</v>
      </c>
      <c r="K16" s="13">
        <v>1.7030000000000001</v>
      </c>
      <c r="L16" s="13">
        <v>1.877</v>
      </c>
      <c r="M16" s="13">
        <v>1.8939999999999999</v>
      </c>
      <c r="N16" s="13">
        <v>1.8979999999999999</v>
      </c>
      <c r="O16" s="13">
        <v>1.885</v>
      </c>
      <c r="P16" s="13">
        <v>1.87</v>
      </c>
      <c r="Q16" s="13">
        <v>1.869</v>
      </c>
      <c r="R16" s="15"/>
    </row>
    <row r="17" spans="1:17" s="14" customFormat="1" x14ac:dyDescent="0.2">
      <c r="A17" s="1"/>
      <c r="B17" s="1" t="s">
        <v>15</v>
      </c>
      <c r="C17" s="1"/>
      <c r="D17" s="1" t="s">
        <v>14</v>
      </c>
      <c r="E17" s="9">
        <v>16570.400000000001</v>
      </c>
      <c r="F17" s="9">
        <v>16835.2</v>
      </c>
      <c r="G17" s="10">
        <v>17198.3</v>
      </c>
      <c r="H17" s="10">
        <v>17544</v>
      </c>
      <c r="I17" s="10">
        <v>17823.8</v>
      </c>
      <c r="J17" s="10">
        <v>18071.2</v>
      </c>
      <c r="K17" s="10">
        <v>18372.599999999999</v>
      </c>
      <c r="L17" s="10">
        <v>18702.7</v>
      </c>
      <c r="M17" s="10">
        <v>19049.8</v>
      </c>
      <c r="N17" s="10">
        <v>19405.8</v>
      </c>
      <c r="O17" s="10">
        <v>19762.8</v>
      </c>
      <c r="P17" s="10">
        <v>20123.8</v>
      </c>
      <c r="Q17" s="10">
        <v>20494.7</v>
      </c>
    </row>
    <row r="18" spans="1:17" x14ac:dyDescent="0.2">
      <c r="D18" s="1" t="s">
        <v>10</v>
      </c>
      <c r="E18" s="12">
        <v>2.3330000000000002</v>
      </c>
      <c r="F18" s="12">
        <v>1.5980000000000001</v>
      </c>
      <c r="G18" s="13">
        <v>2.1560000000000001</v>
      </c>
      <c r="H18" s="13">
        <v>2.0099999999999998</v>
      </c>
      <c r="I18" s="13">
        <v>1.595</v>
      </c>
      <c r="J18" s="13">
        <v>1.3879999999999999</v>
      </c>
      <c r="K18" s="13">
        <v>1.6679999999999999</v>
      </c>
      <c r="L18" s="13">
        <v>1.7969999999999999</v>
      </c>
      <c r="M18" s="13">
        <v>1.8560000000000001</v>
      </c>
      <c r="N18" s="13">
        <v>1.8680000000000001</v>
      </c>
      <c r="O18" s="13">
        <v>1.84</v>
      </c>
      <c r="P18" s="13">
        <v>1.827</v>
      </c>
      <c r="Q18" s="13">
        <v>1.843</v>
      </c>
    </row>
    <row r="19" spans="1:17" x14ac:dyDescent="0.2">
      <c r="B19" s="1" t="s">
        <v>16</v>
      </c>
      <c r="D19" s="1" t="s">
        <v>14</v>
      </c>
      <c r="E19" s="9">
        <v>16573.400000000001</v>
      </c>
      <c r="F19" s="9">
        <v>16832.8</v>
      </c>
      <c r="G19" s="10">
        <v>17092.5</v>
      </c>
      <c r="H19" s="10">
        <v>17376.400000000001</v>
      </c>
      <c r="I19" s="10">
        <v>17682.2</v>
      </c>
      <c r="J19" s="10">
        <v>18001.3</v>
      </c>
      <c r="K19" s="10">
        <v>18332.8</v>
      </c>
      <c r="L19" s="10">
        <v>18676.900000000001</v>
      </c>
      <c r="M19" s="10">
        <v>19030.599999999999</v>
      </c>
      <c r="N19" s="10">
        <v>19391.7</v>
      </c>
      <c r="O19" s="10">
        <v>19757.2</v>
      </c>
      <c r="P19" s="10">
        <v>20126.599999999999</v>
      </c>
      <c r="Q19" s="10">
        <v>20502.8</v>
      </c>
    </row>
    <row r="20" spans="1:17" x14ac:dyDescent="0.2">
      <c r="D20" s="1" t="s">
        <v>10</v>
      </c>
      <c r="E20" s="12">
        <v>1.6419999999999999</v>
      </c>
      <c r="F20" s="12">
        <v>1.5649999999999999</v>
      </c>
      <c r="G20" s="13">
        <v>1.5429999999999999</v>
      </c>
      <c r="H20" s="13">
        <v>1.661</v>
      </c>
      <c r="I20" s="13">
        <v>1.76</v>
      </c>
      <c r="J20" s="13">
        <v>1.8049999999999999</v>
      </c>
      <c r="K20" s="13">
        <v>1.841</v>
      </c>
      <c r="L20" s="13">
        <v>1.877</v>
      </c>
      <c r="M20" s="13">
        <v>1.8939999999999999</v>
      </c>
      <c r="N20" s="13">
        <v>1.8979999999999999</v>
      </c>
      <c r="O20" s="13">
        <v>1.885</v>
      </c>
      <c r="P20" s="13">
        <v>1.87</v>
      </c>
      <c r="Q20" s="13">
        <v>1.869</v>
      </c>
    </row>
    <row r="21" spans="1:17" s="14" customFormat="1" x14ac:dyDescent="0.2">
      <c r="A21" s="1"/>
      <c r="B21" s="1"/>
      <c r="C21" s="1"/>
      <c r="D21" s="1"/>
      <c r="E21" s="14" t="s">
        <v>7</v>
      </c>
      <c r="F21" s="14" t="s">
        <v>7</v>
      </c>
      <c r="G21" s="14" t="s">
        <v>7</v>
      </c>
      <c r="H21" s="14" t="s">
        <v>7</v>
      </c>
      <c r="I21" s="14" t="s">
        <v>7</v>
      </c>
      <c r="J21" s="14" t="s">
        <v>7</v>
      </c>
      <c r="K21" s="14" t="s">
        <v>7</v>
      </c>
      <c r="L21" s="14" t="s">
        <v>7</v>
      </c>
      <c r="M21" s="14" t="s">
        <v>7</v>
      </c>
      <c r="N21" s="14" t="s">
        <v>7</v>
      </c>
      <c r="O21" s="14" t="s">
        <v>7</v>
      </c>
      <c r="P21" s="14" t="s">
        <v>7</v>
      </c>
      <c r="Q21" s="14" t="s">
        <v>7</v>
      </c>
    </row>
    <row r="22" spans="1:17" ht="15" x14ac:dyDescent="0.25">
      <c r="A22" s="16" t="s">
        <v>17</v>
      </c>
      <c r="B22" s="14"/>
      <c r="C22" s="14"/>
      <c r="D22" s="14"/>
      <c r="E22" s="14" t="s">
        <v>7</v>
      </c>
      <c r="F22" s="14" t="s">
        <v>7</v>
      </c>
      <c r="G22" s="14" t="s">
        <v>7</v>
      </c>
      <c r="H22" s="14" t="s">
        <v>7</v>
      </c>
      <c r="I22" s="14" t="s">
        <v>7</v>
      </c>
      <c r="J22" s="14" t="s">
        <v>7</v>
      </c>
      <c r="K22" s="14" t="s">
        <v>7</v>
      </c>
      <c r="L22" s="14" t="s">
        <v>7</v>
      </c>
      <c r="M22" s="14" t="s">
        <v>7</v>
      </c>
      <c r="N22" s="14" t="s">
        <v>7</v>
      </c>
      <c r="O22" s="14" t="s">
        <v>7</v>
      </c>
      <c r="P22" s="14" t="s">
        <v>7</v>
      </c>
      <c r="Q22" s="14" t="s">
        <v>7</v>
      </c>
    </row>
    <row r="23" spans="1:17" ht="15" x14ac:dyDescent="0.25">
      <c r="A23" s="8"/>
      <c r="B23" s="1" t="s">
        <v>18</v>
      </c>
      <c r="D23" s="1" t="s">
        <v>19</v>
      </c>
      <c r="E23" s="12">
        <v>109.532</v>
      </c>
      <c r="F23" s="12">
        <v>110.72199999999999</v>
      </c>
      <c r="G23" s="13">
        <v>112.681</v>
      </c>
      <c r="H23" s="13">
        <v>114.85599999999999</v>
      </c>
      <c r="I23" s="13">
        <v>117.146</v>
      </c>
      <c r="J23" s="13">
        <v>119.52</v>
      </c>
      <c r="K23" s="13">
        <v>121.95399999999999</v>
      </c>
      <c r="L23" s="13">
        <v>124.40600000000001</v>
      </c>
      <c r="M23" s="13">
        <v>126.895</v>
      </c>
      <c r="N23" s="13">
        <v>129.429</v>
      </c>
      <c r="O23" s="13">
        <v>132.01499999999999</v>
      </c>
      <c r="P23" s="13">
        <v>134.65199999999999</v>
      </c>
      <c r="Q23" s="13">
        <v>137.333</v>
      </c>
    </row>
    <row r="24" spans="1:17" ht="15" x14ac:dyDescent="0.25">
      <c r="A24" s="8"/>
      <c r="D24" s="1" t="s">
        <v>10</v>
      </c>
      <c r="E24" s="12">
        <v>0.35</v>
      </c>
      <c r="F24" s="12">
        <v>1.0860000000000001</v>
      </c>
      <c r="G24" s="13">
        <v>1.77</v>
      </c>
      <c r="H24" s="13">
        <v>1.93</v>
      </c>
      <c r="I24" s="13">
        <v>1.994</v>
      </c>
      <c r="J24" s="13">
        <v>2.0270000000000001</v>
      </c>
      <c r="K24" s="13">
        <v>2.0369999999999999</v>
      </c>
      <c r="L24" s="13">
        <v>2.0099999999999998</v>
      </c>
      <c r="M24" s="13">
        <v>2.0009999999999999</v>
      </c>
      <c r="N24" s="13">
        <v>1.996</v>
      </c>
      <c r="O24" s="13">
        <v>1.998</v>
      </c>
      <c r="P24" s="13">
        <v>1.998</v>
      </c>
      <c r="Q24" s="13">
        <v>1.9910000000000001</v>
      </c>
    </row>
    <row r="25" spans="1:17" x14ac:dyDescent="0.2">
      <c r="B25" s="1" t="s">
        <v>20</v>
      </c>
      <c r="D25" s="1" t="s">
        <v>19</v>
      </c>
      <c r="E25" s="12">
        <v>109.54</v>
      </c>
      <c r="F25" s="12">
        <v>111.35599999999999</v>
      </c>
      <c r="G25" s="13">
        <v>113.191</v>
      </c>
      <c r="H25" s="13">
        <v>115.378</v>
      </c>
      <c r="I25" s="13">
        <v>117.66</v>
      </c>
      <c r="J25" s="13">
        <v>120.018</v>
      </c>
      <c r="K25" s="13">
        <v>122.42100000000001</v>
      </c>
      <c r="L25" s="13">
        <v>124.846</v>
      </c>
      <c r="M25" s="13">
        <v>127.315</v>
      </c>
      <c r="N25" s="13">
        <v>129.83099999999999</v>
      </c>
      <c r="O25" s="13">
        <v>132.39699999999999</v>
      </c>
      <c r="P25" s="13">
        <v>135.01</v>
      </c>
      <c r="Q25" s="13">
        <v>137.66900000000001</v>
      </c>
    </row>
    <row r="26" spans="1:17" x14ac:dyDescent="0.2">
      <c r="D26" s="1" t="s">
        <v>10</v>
      </c>
      <c r="E26" s="12">
        <v>1.381</v>
      </c>
      <c r="F26" s="12">
        <v>1.6579999999999999</v>
      </c>
      <c r="G26" s="13">
        <v>1.6479999999999999</v>
      </c>
      <c r="H26" s="13">
        <v>1.9330000000000001</v>
      </c>
      <c r="I26" s="13">
        <v>1.9770000000000001</v>
      </c>
      <c r="J26" s="13">
        <v>2.004</v>
      </c>
      <c r="K26" s="13">
        <v>2.0030000000000001</v>
      </c>
      <c r="L26" s="13">
        <v>1.98</v>
      </c>
      <c r="M26" s="13">
        <v>1.978</v>
      </c>
      <c r="N26" s="13">
        <v>1.9770000000000001</v>
      </c>
      <c r="O26" s="13">
        <v>1.976</v>
      </c>
      <c r="P26" s="13">
        <v>1.974</v>
      </c>
      <c r="Q26" s="13">
        <v>1.9690000000000001</v>
      </c>
    </row>
    <row r="27" spans="1:17" s="14" customFormat="1" x14ac:dyDescent="0.2">
      <c r="A27" s="1"/>
      <c r="B27" s="1" t="s">
        <v>21</v>
      </c>
      <c r="C27" s="1"/>
      <c r="D27" s="1" t="s">
        <v>22</v>
      </c>
      <c r="E27" s="12">
        <v>236.98699999999999</v>
      </c>
      <c r="F27" s="12">
        <v>240.00899999999999</v>
      </c>
      <c r="G27" s="13">
        <v>245.43700000000001</v>
      </c>
      <c r="H27" s="13">
        <v>250.875</v>
      </c>
      <c r="I27" s="13">
        <v>256.72500000000002</v>
      </c>
      <c r="J27" s="13">
        <v>262.84399999999999</v>
      </c>
      <c r="K27" s="13">
        <v>269.18299999999999</v>
      </c>
      <c r="L27" s="13">
        <v>275.608</v>
      </c>
      <c r="M27" s="13">
        <v>282.16000000000003</v>
      </c>
      <c r="N27" s="13">
        <v>288.87299999999999</v>
      </c>
      <c r="O27" s="13">
        <v>295.78399999999999</v>
      </c>
      <c r="P27" s="13">
        <v>302.88799999999998</v>
      </c>
      <c r="Q27" s="13">
        <v>310.16699999999997</v>
      </c>
    </row>
    <row r="28" spans="1:17" x14ac:dyDescent="0.2">
      <c r="D28" s="1" t="s">
        <v>10</v>
      </c>
      <c r="E28" s="12">
        <v>0.12</v>
      </c>
      <c r="F28" s="12">
        <v>1.2749999999999999</v>
      </c>
      <c r="G28" s="13">
        <v>2.262</v>
      </c>
      <c r="H28" s="13">
        <v>2.2160000000000002</v>
      </c>
      <c r="I28" s="13">
        <v>2.3319999999999999</v>
      </c>
      <c r="J28" s="13">
        <v>2.383</v>
      </c>
      <c r="K28" s="13">
        <v>2.4119999999999999</v>
      </c>
      <c r="L28" s="13">
        <v>2.387</v>
      </c>
      <c r="M28" s="13">
        <v>2.3769999999999998</v>
      </c>
      <c r="N28" s="13">
        <v>2.379</v>
      </c>
      <c r="O28" s="13">
        <v>2.3919999999999999</v>
      </c>
      <c r="P28" s="13">
        <v>2.4020000000000001</v>
      </c>
      <c r="Q28" s="13">
        <v>2.403</v>
      </c>
    </row>
    <row r="29" spans="1:17" x14ac:dyDescent="0.2">
      <c r="B29" s="1" t="s">
        <v>23</v>
      </c>
      <c r="D29" s="1" t="s">
        <v>22</v>
      </c>
      <c r="E29" s="12">
        <v>242.249</v>
      </c>
      <c r="F29" s="12">
        <v>247.60499999999999</v>
      </c>
      <c r="G29" s="13">
        <v>252.79599999999999</v>
      </c>
      <c r="H29" s="13">
        <v>258.51</v>
      </c>
      <c r="I29" s="13">
        <v>264.54700000000003</v>
      </c>
      <c r="J29" s="13">
        <v>270.80500000000001</v>
      </c>
      <c r="K29" s="13">
        <v>277.21199999999999</v>
      </c>
      <c r="L29" s="13">
        <v>283.71699999999998</v>
      </c>
      <c r="M29" s="13">
        <v>290.37200000000001</v>
      </c>
      <c r="N29" s="13">
        <v>297.197</v>
      </c>
      <c r="O29" s="13">
        <v>304.197</v>
      </c>
      <c r="P29" s="13">
        <v>311.37700000000001</v>
      </c>
      <c r="Q29" s="13">
        <v>318.73599999999999</v>
      </c>
    </row>
    <row r="30" spans="1:17" x14ac:dyDescent="0.2">
      <c r="D30" s="1" t="s">
        <v>10</v>
      </c>
      <c r="E30" s="12">
        <v>1.829</v>
      </c>
      <c r="F30" s="12">
        <v>2.2109999999999999</v>
      </c>
      <c r="G30" s="13">
        <v>2.0960000000000001</v>
      </c>
      <c r="H30" s="13">
        <v>2.2599999999999998</v>
      </c>
      <c r="I30" s="13">
        <v>2.3359999999999999</v>
      </c>
      <c r="J30" s="13">
        <v>2.3650000000000002</v>
      </c>
      <c r="K30" s="13">
        <v>2.3660000000000001</v>
      </c>
      <c r="L30" s="13">
        <v>2.3460000000000001</v>
      </c>
      <c r="M30" s="13">
        <v>2.3460000000000001</v>
      </c>
      <c r="N30" s="13">
        <v>2.35</v>
      </c>
      <c r="O30" s="13">
        <v>2.3559999999999999</v>
      </c>
      <c r="P30" s="13">
        <v>2.36</v>
      </c>
      <c r="Q30" s="13">
        <v>2.3639999999999999</v>
      </c>
    </row>
    <row r="31" spans="1:17" s="14" customFormat="1" x14ac:dyDescent="0.2">
      <c r="A31" s="1"/>
      <c r="B31" s="1" t="s">
        <v>24</v>
      </c>
      <c r="C31" s="1"/>
      <c r="D31" s="1" t="s">
        <v>19</v>
      </c>
      <c r="E31" s="12">
        <v>109.999</v>
      </c>
      <c r="F31" s="12">
        <v>111.45099999999999</v>
      </c>
      <c r="G31" s="13">
        <v>113.461</v>
      </c>
      <c r="H31" s="13">
        <v>115.693</v>
      </c>
      <c r="I31" s="13">
        <v>117.904</v>
      </c>
      <c r="J31" s="13">
        <v>120.235</v>
      </c>
      <c r="K31" s="13">
        <v>122.67400000000001</v>
      </c>
      <c r="L31" s="13">
        <v>125.173</v>
      </c>
      <c r="M31" s="13">
        <v>127.72499999999999</v>
      </c>
      <c r="N31" s="13">
        <v>130.34</v>
      </c>
      <c r="O31" s="13">
        <v>133.017</v>
      </c>
      <c r="P31" s="13">
        <v>135.77600000000001</v>
      </c>
      <c r="Q31" s="13">
        <v>138.58600000000001</v>
      </c>
    </row>
    <row r="32" spans="1:17" x14ac:dyDescent="0.2">
      <c r="D32" s="1" t="s">
        <v>10</v>
      </c>
      <c r="E32" s="12">
        <v>1.0660000000000001</v>
      </c>
      <c r="F32" s="12">
        <v>1.32</v>
      </c>
      <c r="G32" s="13">
        <v>1.804</v>
      </c>
      <c r="H32" s="13">
        <v>1.9670000000000001</v>
      </c>
      <c r="I32" s="13">
        <v>1.911</v>
      </c>
      <c r="J32" s="13">
        <v>1.9770000000000001</v>
      </c>
      <c r="K32" s="13">
        <v>2.0289999999999999</v>
      </c>
      <c r="L32" s="13">
        <v>2.0369999999999999</v>
      </c>
      <c r="M32" s="13">
        <v>2.0379999999999998</v>
      </c>
      <c r="N32" s="13">
        <v>2.048</v>
      </c>
      <c r="O32" s="13">
        <v>2.0539999999999998</v>
      </c>
      <c r="P32" s="13">
        <v>2.0739999999999998</v>
      </c>
      <c r="Q32" s="13">
        <v>2.069</v>
      </c>
    </row>
    <row r="33" spans="1:17" x14ac:dyDescent="0.2">
      <c r="B33" s="1" t="s">
        <v>25</v>
      </c>
      <c r="D33" s="1" t="s">
        <v>26</v>
      </c>
      <c r="E33" s="12">
        <v>123.325</v>
      </c>
      <c r="F33" s="12">
        <v>126.22499999999999</v>
      </c>
      <c r="G33" s="13">
        <v>129.733</v>
      </c>
      <c r="H33" s="13">
        <v>133.86600000000001</v>
      </c>
      <c r="I33" s="13">
        <v>138.35400000000001</v>
      </c>
      <c r="J33" s="13">
        <v>142.923</v>
      </c>
      <c r="K33" s="13">
        <v>147.43799999999999</v>
      </c>
      <c r="L33" s="13">
        <v>152.035</v>
      </c>
      <c r="M33" s="13">
        <v>156.77099999999999</v>
      </c>
      <c r="N33" s="13">
        <v>161.654</v>
      </c>
      <c r="O33" s="13">
        <v>166.68899999999999</v>
      </c>
      <c r="P33" s="13">
        <v>171.881</v>
      </c>
      <c r="Q33" s="13">
        <v>177.23500000000001</v>
      </c>
    </row>
    <row r="34" spans="1:17" s="14" customFormat="1" x14ac:dyDescent="0.2">
      <c r="A34" s="1"/>
      <c r="B34" s="1"/>
      <c r="C34" s="1"/>
      <c r="D34" s="1" t="s">
        <v>10</v>
      </c>
      <c r="E34" s="12">
        <v>2.2599999999999998</v>
      </c>
      <c r="F34" s="12">
        <v>2.3519999999999999</v>
      </c>
      <c r="G34" s="13">
        <v>2.7789999999999999</v>
      </c>
      <c r="H34" s="13">
        <v>3.1859999999999999</v>
      </c>
      <c r="I34" s="13">
        <v>3.3519999999999999</v>
      </c>
      <c r="J34" s="13">
        <v>3.3029999999999999</v>
      </c>
      <c r="K34" s="13">
        <v>3.1589999999999998</v>
      </c>
      <c r="L34" s="13">
        <v>3.1179999999999999</v>
      </c>
      <c r="M34" s="13">
        <v>3.1150000000000002</v>
      </c>
      <c r="N34" s="13">
        <v>3.1150000000000002</v>
      </c>
      <c r="O34" s="13">
        <v>3.1150000000000002</v>
      </c>
      <c r="P34" s="13">
        <v>3.1150000000000002</v>
      </c>
      <c r="Q34" s="13">
        <v>3.1150000000000002</v>
      </c>
    </row>
    <row r="35" spans="1:17" x14ac:dyDescent="0.2">
      <c r="B35" s="1" t="s">
        <v>27</v>
      </c>
      <c r="D35" s="1" t="s">
        <v>28</v>
      </c>
      <c r="E35" s="12">
        <v>46.51</v>
      </c>
      <c r="F35" s="12">
        <v>38.67</v>
      </c>
      <c r="G35" s="13">
        <v>48.07</v>
      </c>
      <c r="H35" s="13">
        <v>49.86</v>
      </c>
      <c r="I35" s="13">
        <v>52.13</v>
      </c>
      <c r="J35" s="13">
        <v>54.03</v>
      </c>
      <c r="K35" s="13">
        <v>56.35</v>
      </c>
      <c r="L35" s="13">
        <v>59.43</v>
      </c>
      <c r="M35" s="13">
        <v>62.68</v>
      </c>
      <c r="N35" s="13">
        <v>66.12</v>
      </c>
      <c r="O35" s="13">
        <v>69.75</v>
      </c>
      <c r="P35" s="13">
        <v>72.22</v>
      </c>
      <c r="Q35" s="13">
        <v>73.94</v>
      </c>
    </row>
    <row r="36" spans="1:17" x14ac:dyDescent="0.2">
      <c r="B36" s="1" t="s">
        <v>29</v>
      </c>
      <c r="D36" s="1" t="s">
        <v>28</v>
      </c>
      <c r="E36" s="12">
        <v>48.69</v>
      </c>
      <c r="F36" s="12">
        <v>43.14</v>
      </c>
      <c r="G36" s="13">
        <v>51.24</v>
      </c>
      <c r="H36" s="13">
        <v>51.96</v>
      </c>
      <c r="I36" s="13">
        <v>52</v>
      </c>
      <c r="J36" s="13">
        <v>52.84</v>
      </c>
      <c r="K36" s="13">
        <v>54.72</v>
      </c>
      <c r="L36" s="13">
        <v>57.07</v>
      </c>
      <c r="M36" s="13">
        <v>59.52</v>
      </c>
      <c r="N36" s="13">
        <v>62.08</v>
      </c>
      <c r="O36" s="13">
        <v>64.760000000000005</v>
      </c>
      <c r="P36" s="13">
        <v>66.77</v>
      </c>
      <c r="Q36" s="13">
        <v>68.37</v>
      </c>
    </row>
    <row r="37" spans="1:17" x14ac:dyDescent="0.2">
      <c r="B37" s="1" t="s">
        <v>30</v>
      </c>
      <c r="D37" s="1" t="s">
        <v>31</v>
      </c>
      <c r="E37" s="12">
        <v>2.61</v>
      </c>
      <c r="F37" s="12">
        <v>2.4900000000000002</v>
      </c>
      <c r="G37" s="13">
        <v>3.17</v>
      </c>
      <c r="H37" s="13">
        <v>3.07</v>
      </c>
      <c r="I37" s="13">
        <v>2.89</v>
      </c>
      <c r="J37" s="13">
        <v>2.9</v>
      </c>
      <c r="K37" s="13">
        <v>2.93</v>
      </c>
      <c r="L37" s="13">
        <v>2.98</v>
      </c>
      <c r="M37" s="13">
        <v>3.08</v>
      </c>
      <c r="N37" s="13">
        <v>3.22</v>
      </c>
      <c r="O37" s="13">
        <v>3.39</v>
      </c>
      <c r="P37" s="13">
        <v>3.55</v>
      </c>
      <c r="Q37" s="13">
        <v>3.7</v>
      </c>
    </row>
    <row r="38" spans="1:17" x14ac:dyDescent="0.2">
      <c r="B38" s="1" t="s">
        <v>32</v>
      </c>
      <c r="D38" s="1" t="s">
        <v>33</v>
      </c>
      <c r="E38" s="12">
        <v>219.18</v>
      </c>
      <c r="F38" s="12">
        <v>232.553</v>
      </c>
      <c r="G38" s="13">
        <v>244.256</v>
      </c>
      <c r="H38" s="13">
        <v>250.46600000000001</v>
      </c>
      <c r="I38" s="13">
        <v>256.41300000000001</v>
      </c>
      <c r="J38" s="13">
        <v>263.35599999999999</v>
      </c>
      <c r="K38" s="13">
        <v>271.53199999999998</v>
      </c>
      <c r="L38" s="13">
        <v>280.49</v>
      </c>
      <c r="M38" s="13">
        <v>289.63600000000002</v>
      </c>
      <c r="N38" s="13">
        <v>298.66000000000003</v>
      </c>
      <c r="O38" s="13">
        <v>307.69200000000001</v>
      </c>
      <c r="P38" s="13">
        <v>316.93400000000003</v>
      </c>
      <c r="Q38" s="13">
        <v>326.245</v>
      </c>
    </row>
    <row r="39" spans="1:17" s="14" customFormat="1" x14ac:dyDescent="0.2">
      <c r="A39" s="17"/>
      <c r="B39" s="14" t="s">
        <v>34</v>
      </c>
      <c r="D39" s="14" t="s">
        <v>35</v>
      </c>
      <c r="E39" s="12">
        <v>160.922</v>
      </c>
      <c r="F39" s="12">
        <v>167.804</v>
      </c>
      <c r="G39" s="13">
        <v>170.60599999999999</v>
      </c>
      <c r="H39" s="13">
        <v>168.33099999999999</v>
      </c>
      <c r="I39" s="13">
        <v>167.39</v>
      </c>
      <c r="J39" s="13">
        <v>166.77199999999999</v>
      </c>
      <c r="K39" s="13">
        <v>166.08600000000001</v>
      </c>
      <c r="L39" s="13">
        <v>165.41</v>
      </c>
      <c r="M39" s="13">
        <v>164.65899999999999</v>
      </c>
      <c r="N39" s="13">
        <v>163.68100000000001</v>
      </c>
      <c r="O39" s="13">
        <v>162.554</v>
      </c>
      <c r="P39" s="13">
        <v>161.41999999999999</v>
      </c>
      <c r="Q39" s="13">
        <v>160.29499999999999</v>
      </c>
    </row>
    <row r="40" spans="1:17" x14ac:dyDescent="0.2">
      <c r="A40" s="14"/>
      <c r="B40" s="14"/>
      <c r="C40" s="14"/>
      <c r="D40" s="14"/>
    </row>
    <row r="41" spans="1:17" ht="15" x14ac:dyDescent="0.25">
      <c r="A41" s="16" t="s">
        <v>36</v>
      </c>
      <c r="B41" s="14"/>
      <c r="C41" s="14"/>
      <c r="D41" s="14"/>
    </row>
    <row r="42" spans="1:17" x14ac:dyDescent="0.2">
      <c r="A42" s="14"/>
      <c r="B42" s="1" t="s">
        <v>37</v>
      </c>
      <c r="D42" s="1" t="s">
        <v>38</v>
      </c>
      <c r="E42" s="12">
        <v>5.258</v>
      </c>
      <c r="F42" s="12">
        <v>4.8499999999999996</v>
      </c>
      <c r="G42" s="13">
        <v>4.4349999999999996</v>
      </c>
      <c r="H42" s="13">
        <v>4.1870000000000003</v>
      </c>
      <c r="I42" s="13">
        <v>4.3730000000000002</v>
      </c>
      <c r="J42" s="13">
        <v>4.7430000000000003</v>
      </c>
      <c r="K42" s="13">
        <v>4.93</v>
      </c>
      <c r="L42" s="13">
        <v>4.9550000000000001</v>
      </c>
      <c r="M42" s="13">
        <v>4.9489999999999998</v>
      </c>
      <c r="N42" s="13">
        <v>4.944</v>
      </c>
      <c r="O42" s="13">
        <v>4.9370000000000003</v>
      </c>
      <c r="P42" s="13">
        <v>4.931</v>
      </c>
      <c r="Q42" s="13">
        <v>4.9109999999999996</v>
      </c>
    </row>
    <row r="43" spans="1:17" x14ac:dyDescent="0.2">
      <c r="A43" s="14"/>
      <c r="B43" s="1" t="s">
        <v>39</v>
      </c>
      <c r="D43" s="1" t="s">
        <v>40</v>
      </c>
      <c r="E43" s="12">
        <v>250.80099999999999</v>
      </c>
      <c r="F43" s="12">
        <v>253.53800000000001</v>
      </c>
      <c r="G43" s="13">
        <v>255.09299999999999</v>
      </c>
      <c r="H43" s="13">
        <v>257.346</v>
      </c>
      <c r="I43" s="13">
        <v>259.57799999999997</v>
      </c>
      <c r="J43" s="13">
        <v>261.78800000000001</v>
      </c>
      <c r="K43" s="13">
        <v>264.02999999999997</v>
      </c>
      <c r="L43" s="13">
        <v>266.28800000000001</v>
      </c>
      <c r="M43" s="13">
        <v>268.60599999999999</v>
      </c>
      <c r="N43" s="13">
        <v>270.88499999999999</v>
      </c>
      <c r="O43" s="13">
        <v>273.01400000000001</v>
      </c>
      <c r="P43" s="13">
        <v>274.96699999999998</v>
      </c>
      <c r="Q43" s="13">
        <v>276.82400000000001</v>
      </c>
    </row>
    <row r="44" spans="1:17" x14ac:dyDescent="0.2">
      <c r="A44" s="14"/>
      <c r="D44" s="1" t="s">
        <v>10</v>
      </c>
      <c r="E44" s="12">
        <v>1.151</v>
      </c>
      <c r="F44" s="12">
        <v>1.091</v>
      </c>
      <c r="G44" s="13">
        <v>0.61299999999999999</v>
      </c>
      <c r="H44" s="13">
        <v>0.88300000000000001</v>
      </c>
      <c r="I44" s="13">
        <v>0.86699999999999999</v>
      </c>
      <c r="J44" s="13">
        <v>0.85199999999999998</v>
      </c>
      <c r="K44" s="13">
        <v>0.85599999999999998</v>
      </c>
      <c r="L44" s="13">
        <v>0.85499999999999998</v>
      </c>
      <c r="M44" s="13">
        <v>0.871</v>
      </c>
      <c r="N44" s="13">
        <v>0.84799999999999998</v>
      </c>
      <c r="O44" s="13">
        <v>0.78600000000000003</v>
      </c>
      <c r="P44" s="13">
        <v>0.71499999999999997</v>
      </c>
      <c r="Q44" s="13">
        <v>0.67600000000000005</v>
      </c>
    </row>
    <row r="45" spans="1:17" x14ac:dyDescent="0.2">
      <c r="A45" s="14"/>
      <c r="B45" s="1" t="s">
        <v>41</v>
      </c>
      <c r="D45" s="1" t="s">
        <v>40</v>
      </c>
      <c r="E45" s="12">
        <v>157.12799999999999</v>
      </c>
      <c r="F45" s="12">
        <v>159.18600000000001</v>
      </c>
      <c r="G45" s="13">
        <v>160.494</v>
      </c>
      <c r="H45" s="13">
        <v>161.68100000000001</v>
      </c>
      <c r="I45" s="13">
        <v>162.613</v>
      </c>
      <c r="J45" s="13">
        <v>163.399</v>
      </c>
      <c r="K45" s="13">
        <v>164.185</v>
      </c>
      <c r="L45" s="13">
        <v>164.97300000000001</v>
      </c>
      <c r="M45" s="13">
        <v>165.803</v>
      </c>
      <c r="N45" s="13">
        <v>166.63300000000001</v>
      </c>
      <c r="O45" s="13">
        <v>167.41499999999999</v>
      </c>
      <c r="P45" s="13">
        <v>168.13800000000001</v>
      </c>
      <c r="Q45" s="13">
        <v>168.85599999999999</v>
      </c>
    </row>
    <row r="46" spans="1:17" x14ac:dyDescent="0.2">
      <c r="A46" s="14"/>
      <c r="D46" s="1" t="s">
        <v>10</v>
      </c>
      <c r="E46" s="12">
        <v>0.78400000000000003</v>
      </c>
      <c r="F46" s="12">
        <v>1.31</v>
      </c>
      <c r="G46" s="13">
        <v>0.82199999999999995</v>
      </c>
      <c r="H46" s="13">
        <v>0.73899999999999999</v>
      </c>
      <c r="I46" s="13">
        <v>0.57699999999999996</v>
      </c>
      <c r="J46" s="13">
        <v>0.48299999999999998</v>
      </c>
      <c r="K46" s="13">
        <v>0.48099999999999998</v>
      </c>
      <c r="L46" s="13">
        <v>0.47899999999999998</v>
      </c>
      <c r="M46" s="13">
        <v>0.503</v>
      </c>
      <c r="N46" s="13">
        <v>0.501</v>
      </c>
      <c r="O46" s="13">
        <v>0.46899999999999997</v>
      </c>
      <c r="P46" s="13">
        <v>0.432</v>
      </c>
      <c r="Q46" s="13">
        <v>0.42699999999999999</v>
      </c>
    </row>
    <row r="47" spans="1:17" x14ac:dyDescent="0.2">
      <c r="A47" s="14"/>
      <c r="B47" s="1" t="s">
        <v>42</v>
      </c>
      <c r="D47" s="1" t="s">
        <v>38</v>
      </c>
      <c r="E47" s="12">
        <v>62.651000000000003</v>
      </c>
      <c r="F47" s="12">
        <v>62.786000000000001</v>
      </c>
      <c r="G47" s="13">
        <v>62.915999999999997</v>
      </c>
      <c r="H47" s="13">
        <v>62.826000000000001</v>
      </c>
      <c r="I47" s="13">
        <v>62.645000000000003</v>
      </c>
      <c r="J47" s="13">
        <v>62.417000000000002</v>
      </c>
      <c r="K47" s="13">
        <v>62.185000000000002</v>
      </c>
      <c r="L47" s="13">
        <v>61.953000000000003</v>
      </c>
      <c r="M47" s="13">
        <v>61.726999999999997</v>
      </c>
      <c r="N47" s="13">
        <v>61.515000000000001</v>
      </c>
      <c r="O47" s="13">
        <v>61.320999999999998</v>
      </c>
      <c r="P47" s="13">
        <v>61.149000000000001</v>
      </c>
      <c r="Q47" s="13">
        <v>60.997999999999998</v>
      </c>
    </row>
    <row r="48" spans="1:17" x14ac:dyDescent="0.2">
      <c r="A48" s="14"/>
      <c r="B48" s="1" t="s">
        <v>43</v>
      </c>
      <c r="D48" s="1" t="s">
        <v>40</v>
      </c>
      <c r="E48" s="12">
        <v>148.84100000000001</v>
      </c>
      <c r="F48" s="12">
        <v>151.43700000000001</v>
      </c>
      <c r="G48" s="13">
        <v>153.38</v>
      </c>
      <c r="H48" s="13">
        <v>154.91200000000001</v>
      </c>
      <c r="I48" s="13">
        <v>155.50200000000001</v>
      </c>
      <c r="J48" s="13">
        <v>155.649</v>
      </c>
      <c r="K48" s="13">
        <v>156.09</v>
      </c>
      <c r="L48" s="13">
        <v>156.798</v>
      </c>
      <c r="M48" s="13">
        <v>157.596</v>
      </c>
      <c r="N48" s="13">
        <v>158.39599999999999</v>
      </c>
      <c r="O48" s="13">
        <v>159.15</v>
      </c>
      <c r="P48" s="13">
        <v>159.84800000000001</v>
      </c>
      <c r="Q48" s="13">
        <v>160.56299999999999</v>
      </c>
    </row>
    <row r="49" spans="1:18" s="14" customFormat="1" x14ac:dyDescent="0.2">
      <c r="B49" s="1"/>
      <c r="C49" s="1"/>
      <c r="D49" s="1" t="s">
        <v>10</v>
      </c>
      <c r="E49" s="12">
        <v>1.7310000000000001</v>
      </c>
      <c r="F49" s="12">
        <v>1.744</v>
      </c>
      <c r="G49" s="13">
        <v>1.2829999999999999</v>
      </c>
      <c r="H49" s="13">
        <v>0.998</v>
      </c>
      <c r="I49" s="13">
        <v>0.38100000000000001</v>
      </c>
      <c r="J49" s="13">
        <v>9.5000000000000001E-2</v>
      </c>
      <c r="K49" s="13">
        <v>0.28299999999999997</v>
      </c>
      <c r="L49" s="13">
        <v>0.45300000000000001</v>
      </c>
      <c r="M49" s="13">
        <v>0.51</v>
      </c>
      <c r="N49" s="13">
        <v>0.50700000000000001</v>
      </c>
      <c r="O49" s="13">
        <v>0.47599999999999998</v>
      </c>
      <c r="P49" s="13">
        <v>0.439</v>
      </c>
      <c r="Q49" s="13">
        <v>0.44700000000000001</v>
      </c>
      <c r="R49" s="12"/>
    </row>
    <row r="50" spans="1:18" s="14" customFormat="1" x14ac:dyDescent="0.2">
      <c r="B50" s="1" t="s">
        <v>44</v>
      </c>
      <c r="C50" s="1"/>
      <c r="D50" s="1" t="s">
        <v>40</v>
      </c>
      <c r="E50" s="12">
        <v>141.81299999999999</v>
      </c>
      <c r="F50" s="12">
        <v>144.30600000000001</v>
      </c>
      <c r="G50" s="13">
        <v>146.47800000000001</v>
      </c>
      <c r="H50" s="13">
        <v>148.07400000000001</v>
      </c>
      <c r="I50" s="13">
        <v>148.73699999999999</v>
      </c>
      <c r="J50" s="13">
        <v>148.93799999999999</v>
      </c>
      <c r="K50" s="13">
        <v>149.30500000000001</v>
      </c>
      <c r="L50" s="13">
        <v>149.94399999999999</v>
      </c>
      <c r="M50" s="13">
        <v>150.72</v>
      </c>
      <c r="N50" s="13">
        <v>151.50800000000001</v>
      </c>
      <c r="O50" s="13">
        <v>152.30099999999999</v>
      </c>
      <c r="P50" s="13">
        <v>153.09800000000001</v>
      </c>
      <c r="Q50" s="13">
        <v>153.899</v>
      </c>
      <c r="R50" s="12"/>
    </row>
    <row r="51" spans="1:18" s="14" customFormat="1" x14ac:dyDescent="0.2">
      <c r="B51" s="1"/>
      <c r="C51" s="1"/>
      <c r="D51" s="1" t="s">
        <v>10</v>
      </c>
      <c r="E51" s="12">
        <v>2.0699999999999998</v>
      </c>
      <c r="F51" s="12">
        <v>1.758</v>
      </c>
      <c r="G51" s="13">
        <v>1.5049999999999999</v>
      </c>
      <c r="H51" s="13">
        <v>1.089</v>
      </c>
      <c r="I51" s="13">
        <v>0.44800000000000001</v>
      </c>
      <c r="J51" s="13">
        <v>0.13500000000000001</v>
      </c>
      <c r="K51" s="13">
        <v>0.247</v>
      </c>
      <c r="L51" s="13">
        <v>0.42799999999999999</v>
      </c>
      <c r="M51" s="13">
        <v>0.51800000000000002</v>
      </c>
      <c r="N51" s="13">
        <v>0.52200000000000002</v>
      </c>
      <c r="O51" s="13">
        <v>0.52400000000000002</v>
      </c>
      <c r="P51" s="13">
        <v>0.52300000000000002</v>
      </c>
      <c r="Q51" s="13">
        <v>0.52300000000000002</v>
      </c>
    </row>
    <row r="52" spans="1:18" x14ac:dyDescent="0.2">
      <c r="A52" s="14"/>
      <c r="B52" s="14" t="s">
        <v>45</v>
      </c>
      <c r="C52" s="14"/>
      <c r="D52" s="14" t="s">
        <v>19</v>
      </c>
      <c r="E52" s="12">
        <v>106.44799999999999</v>
      </c>
      <c r="F52" s="12">
        <v>106.703</v>
      </c>
      <c r="G52" s="13">
        <v>108.078</v>
      </c>
      <c r="H52" s="13">
        <v>109.821</v>
      </c>
      <c r="I52" s="13">
        <v>111.842</v>
      </c>
      <c r="J52" s="13">
        <v>113.849</v>
      </c>
      <c r="K52" s="13">
        <v>115.742</v>
      </c>
      <c r="L52" s="13">
        <v>117.782</v>
      </c>
      <c r="M52" s="13">
        <v>119.86499999999999</v>
      </c>
      <c r="N52" s="13">
        <v>121.996</v>
      </c>
      <c r="O52" s="13">
        <v>124.179</v>
      </c>
      <c r="P52" s="13">
        <v>126.41200000000001</v>
      </c>
      <c r="Q52" s="13">
        <v>128.691</v>
      </c>
    </row>
    <row r="53" spans="1:18" x14ac:dyDescent="0.2">
      <c r="A53" s="14"/>
      <c r="B53" s="14"/>
      <c r="C53" s="14"/>
      <c r="D53" s="1" t="s">
        <v>10</v>
      </c>
      <c r="E53" s="12">
        <v>0.93100000000000005</v>
      </c>
      <c r="F53" s="12">
        <v>0.24</v>
      </c>
      <c r="G53" s="13">
        <v>1.288</v>
      </c>
      <c r="H53" s="13">
        <v>1.6120000000000001</v>
      </c>
      <c r="I53" s="13">
        <v>1.84</v>
      </c>
      <c r="J53" s="13">
        <v>1.794</v>
      </c>
      <c r="K53" s="13">
        <v>1.663</v>
      </c>
      <c r="L53" s="13">
        <v>1.762</v>
      </c>
      <c r="M53" s="13">
        <v>1.7689999999999999</v>
      </c>
      <c r="N53" s="13">
        <v>1.778</v>
      </c>
      <c r="O53" s="13">
        <v>1.7889999999999999</v>
      </c>
      <c r="P53" s="13">
        <v>1.798</v>
      </c>
      <c r="Q53" s="13">
        <v>1.8029999999999999</v>
      </c>
    </row>
    <row r="54" spans="1:18" x14ac:dyDescent="0.2">
      <c r="A54" s="14"/>
      <c r="B54" s="14"/>
      <c r="C54" s="14"/>
      <c r="D54" s="14"/>
    </row>
    <row r="55" spans="1:18" ht="15" x14ac:dyDescent="0.25">
      <c r="A55" s="16" t="s">
        <v>46</v>
      </c>
      <c r="B55" s="14"/>
      <c r="C55" s="14"/>
      <c r="D55" s="14"/>
    </row>
    <row r="56" spans="1:18" s="14" customFormat="1" x14ac:dyDescent="0.2">
      <c r="B56" s="1" t="s">
        <v>47</v>
      </c>
      <c r="C56" s="1"/>
      <c r="D56" s="1" t="s">
        <v>38</v>
      </c>
      <c r="E56" s="12">
        <v>2.1360000000000001</v>
      </c>
      <c r="F56" s="12">
        <v>1.8420000000000001</v>
      </c>
      <c r="G56" s="13">
        <v>2.431</v>
      </c>
      <c r="H56" s="13">
        <v>2.8130000000000002</v>
      </c>
      <c r="I56" s="13">
        <v>3.2349999999999999</v>
      </c>
      <c r="J56" s="13">
        <v>3.4780000000000002</v>
      </c>
      <c r="K56" s="13">
        <v>3.61</v>
      </c>
      <c r="L56" s="13">
        <v>3.6880000000000002</v>
      </c>
      <c r="M56" s="13">
        <v>3.7</v>
      </c>
      <c r="N56" s="13">
        <v>3.7</v>
      </c>
      <c r="O56" s="13">
        <v>3.7</v>
      </c>
      <c r="P56" s="13">
        <v>3.7</v>
      </c>
      <c r="Q56" s="13">
        <v>3.7</v>
      </c>
    </row>
    <row r="57" spans="1:18" x14ac:dyDescent="0.2">
      <c r="A57" s="14"/>
      <c r="B57" s="1" t="s">
        <v>48</v>
      </c>
      <c r="D57" s="1" t="s">
        <v>38</v>
      </c>
      <c r="E57" s="12">
        <v>5.2999999999999999E-2</v>
      </c>
      <c r="F57" s="12">
        <v>0.318</v>
      </c>
      <c r="G57" s="13">
        <v>0.85499999999999998</v>
      </c>
      <c r="H57" s="13">
        <v>1.488</v>
      </c>
      <c r="I57" s="13">
        <v>2.1520000000000001</v>
      </c>
      <c r="J57" s="13">
        <v>2.6280000000000001</v>
      </c>
      <c r="K57" s="13">
        <v>2.8</v>
      </c>
      <c r="L57" s="13">
        <v>2.8</v>
      </c>
      <c r="M57" s="13">
        <v>2.8</v>
      </c>
      <c r="N57" s="13">
        <v>2.8</v>
      </c>
      <c r="O57" s="13">
        <v>2.8</v>
      </c>
      <c r="P57" s="13">
        <v>2.8</v>
      </c>
      <c r="Q57" s="13">
        <v>2.8</v>
      </c>
    </row>
    <row r="58" spans="1:18" x14ac:dyDescent="0.2">
      <c r="A58" s="14"/>
      <c r="B58" s="1" t="s">
        <v>49</v>
      </c>
      <c r="C58" s="14"/>
      <c r="D58" s="14" t="s">
        <v>38</v>
      </c>
      <c r="E58" s="12">
        <v>0.13300000000000001</v>
      </c>
      <c r="F58" s="12">
        <v>0.39500000000000002</v>
      </c>
      <c r="G58" s="13">
        <v>1.0029999999999999</v>
      </c>
      <c r="H58" s="13">
        <v>1.744</v>
      </c>
      <c r="I58" s="13">
        <v>2.4359999999999999</v>
      </c>
      <c r="J58" s="13">
        <v>2.9239999999999999</v>
      </c>
      <c r="K58" s="13">
        <v>3.1</v>
      </c>
      <c r="L58" s="13">
        <v>3.1</v>
      </c>
      <c r="M58" s="13">
        <v>3.1</v>
      </c>
      <c r="N58" s="13">
        <v>3.1</v>
      </c>
      <c r="O58" s="13">
        <v>3.1</v>
      </c>
      <c r="P58" s="13">
        <v>3.1</v>
      </c>
      <c r="Q58" s="13">
        <v>3.1</v>
      </c>
    </row>
    <row r="59" spans="1:18" s="14" customFormat="1" x14ac:dyDescent="0.2"/>
    <row r="60" spans="1:18" ht="15" x14ac:dyDescent="0.25">
      <c r="A60" s="16" t="s">
        <v>50</v>
      </c>
      <c r="B60" s="14"/>
      <c r="C60" s="14"/>
      <c r="D60" s="14"/>
    </row>
    <row r="61" spans="1:18" x14ac:dyDescent="0.2">
      <c r="A61" s="14"/>
      <c r="B61" s="1" t="s">
        <v>51</v>
      </c>
      <c r="D61" s="1" t="s">
        <v>9</v>
      </c>
      <c r="E61" s="18">
        <v>15458.5</v>
      </c>
      <c r="F61" s="18">
        <v>16011.6</v>
      </c>
      <c r="G61" s="19">
        <v>16687.900000000001</v>
      </c>
      <c r="H61" s="19">
        <v>17450.2</v>
      </c>
      <c r="I61" s="19">
        <v>18215.400000000001</v>
      </c>
      <c r="J61" s="19">
        <v>18986.099999999999</v>
      </c>
      <c r="K61" s="19">
        <v>19819.5</v>
      </c>
      <c r="L61" s="19">
        <v>20686.900000000001</v>
      </c>
      <c r="M61" s="19">
        <v>21579.5</v>
      </c>
      <c r="N61" s="19">
        <v>22509.8</v>
      </c>
      <c r="O61" s="19">
        <v>23457.9</v>
      </c>
      <c r="P61" s="19">
        <v>24479.1</v>
      </c>
      <c r="Q61" s="19">
        <v>25534.400000000001</v>
      </c>
    </row>
    <row r="62" spans="1:18" x14ac:dyDescent="0.2">
      <c r="A62" s="14"/>
      <c r="D62" s="1" t="s">
        <v>52</v>
      </c>
      <c r="E62" s="20">
        <v>85.7</v>
      </c>
      <c r="F62" s="20">
        <v>86.2</v>
      </c>
      <c r="G62" s="21">
        <v>86.4</v>
      </c>
      <c r="H62" s="21">
        <v>86.7</v>
      </c>
      <c r="I62" s="21">
        <v>87.4</v>
      </c>
      <c r="J62" s="21">
        <v>88</v>
      </c>
      <c r="K62" s="21">
        <v>88.6</v>
      </c>
      <c r="L62" s="21">
        <v>88.9</v>
      </c>
      <c r="M62" s="21">
        <v>89.2</v>
      </c>
      <c r="N62" s="21">
        <v>89.5</v>
      </c>
      <c r="O62" s="21">
        <v>89.7</v>
      </c>
      <c r="P62" s="21">
        <v>90</v>
      </c>
      <c r="Q62" s="21">
        <v>90.3</v>
      </c>
    </row>
    <row r="63" spans="1:18" s="14" customFormat="1" x14ac:dyDescent="0.2">
      <c r="B63" s="1" t="s">
        <v>53</v>
      </c>
      <c r="C63" s="1"/>
      <c r="D63" s="1" t="s">
        <v>9</v>
      </c>
      <c r="E63" s="18">
        <v>9693.1</v>
      </c>
      <c r="F63" s="18">
        <v>10101.4</v>
      </c>
      <c r="G63" s="19">
        <v>10556</v>
      </c>
      <c r="H63" s="19">
        <v>11026.3</v>
      </c>
      <c r="I63" s="19">
        <v>11451.6</v>
      </c>
      <c r="J63" s="19">
        <v>11855.2</v>
      </c>
      <c r="K63" s="19">
        <v>12292.4</v>
      </c>
      <c r="L63" s="19">
        <v>12773.8</v>
      </c>
      <c r="M63" s="19">
        <v>13279.8</v>
      </c>
      <c r="N63" s="19">
        <v>13805.2</v>
      </c>
      <c r="O63" s="19">
        <v>14355.2</v>
      </c>
      <c r="P63" s="19">
        <v>14925.5</v>
      </c>
      <c r="Q63" s="19">
        <v>15518.9</v>
      </c>
    </row>
    <row r="64" spans="1:18" x14ac:dyDescent="0.2">
      <c r="A64" s="14"/>
      <c r="D64" s="1" t="s">
        <v>52</v>
      </c>
      <c r="E64" s="20">
        <v>53.7</v>
      </c>
      <c r="F64" s="20">
        <v>54.4</v>
      </c>
      <c r="G64" s="21">
        <v>54.7</v>
      </c>
      <c r="H64" s="21">
        <v>54.8</v>
      </c>
      <c r="I64" s="21">
        <v>54.9</v>
      </c>
      <c r="J64" s="21">
        <v>55</v>
      </c>
      <c r="K64" s="21">
        <v>54.9</v>
      </c>
      <c r="L64" s="21">
        <v>54.9</v>
      </c>
      <c r="M64" s="21">
        <v>54.9</v>
      </c>
      <c r="N64" s="21">
        <v>54.9</v>
      </c>
      <c r="O64" s="21">
        <v>54.9</v>
      </c>
      <c r="P64" s="21">
        <v>54.9</v>
      </c>
      <c r="Q64" s="21">
        <v>54.9</v>
      </c>
    </row>
    <row r="65" spans="1:17" x14ac:dyDescent="0.2">
      <c r="A65" s="14"/>
      <c r="B65" s="1" t="s">
        <v>54</v>
      </c>
      <c r="D65" s="1" t="s">
        <v>9</v>
      </c>
      <c r="E65" s="18">
        <v>7854.8</v>
      </c>
      <c r="F65" s="18">
        <v>8189.2</v>
      </c>
      <c r="G65" s="19">
        <v>8567.2999999999993</v>
      </c>
      <c r="H65" s="19">
        <v>8947.9</v>
      </c>
      <c r="I65" s="19">
        <v>9291.7000000000007</v>
      </c>
      <c r="J65" s="19">
        <v>9616.1</v>
      </c>
      <c r="K65" s="19">
        <v>9966</v>
      </c>
      <c r="L65" s="19">
        <v>10350.799999999999</v>
      </c>
      <c r="M65" s="19">
        <v>10757.8</v>
      </c>
      <c r="N65" s="19">
        <v>11180.8</v>
      </c>
      <c r="O65" s="19">
        <v>11621.2</v>
      </c>
      <c r="P65" s="19">
        <v>12079.7</v>
      </c>
      <c r="Q65" s="19">
        <v>12557.5</v>
      </c>
    </row>
    <row r="66" spans="1:17" s="14" customFormat="1" x14ac:dyDescent="0.2">
      <c r="B66" s="1"/>
      <c r="C66" s="1"/>
      <c r="D66" s="1" t="s">
        <v>52</v>
      </c>
      <c r="E66" s="20">
        <v>43.5</v>
      </c>
      <c r="F66" s="20">
        <v>44.1</v>
      </c>
      <c r="G66" s="21">
        <v>44.4</v>
      </c>
      <c r="H66" s="21">
        <v>44.5</v>
      </c>
      <c r="I66" s="21">
        <v>44.6</v>
      </c>
      <c r="J66" s="21">
        <v>44.6</v>
      </c>
      <c r="K66" s="21">
        <v>44.5</v>
      </c>
      <c r="L66" s="21">
        <v>44.5</v>
      </c>
      <c r="M66" s="21">
        <v>44.5</v>
      </c>
      <c r="N66" s="21">
        <v>44.5</v>
      </c>
      <c r="O66" s="21">
        <v>44.4</v>
      </c>
      <c r="P66" s="21">
        <v>44.4</v>
      </c>
      <c r="Q66" s="21">
        <v>44.4</v>
      </c>
    </row>
    <row r="67" spans="1:17" x14ac:dyDescent="0.2">
      <c r="A67" s="14"/>
      <c r="B67" s="1" t="s">
        <v>55</v>
      </c>
      <c r="D67" s="1" t="s">
        <v>9</v>
      </c>
      <c r="E67" s="18">
        <v>4290.3</v>
      </c>
      <c r="F67" s="18">
        <v>4385.1000000000004</v>
      </c>
      <c r="G67" s="19">
        <v>4553.5</v>
      </c>
      <c r="H67" s="19">
        <v>4745.7</v>
      </c>
      <c r="I67" s="19">
        <v>4960.8999999999996</v>
      </c>
      <c r="J67" s="19">
        <v>5188.1000000000004</v>
      </c>
      <c r="K67" s="19">
        <v>5447.4</v>
      </c>
      <c r="L67" s="19">
        <v>5697.8</v>
      </c>
      <c r="M67" s="19">
        <v>5940.1</v>
      </c>
      <c r="N67" s="19">
        <v>6183.6</v>
      </c>
      <c r="O67" s="19">
        <v>6424.2</v>
      </c>
      <c r="P67" s="19">
        <v>6680.1</v>
      </c>
      <c r="Q67" s="19">
        <v>6950</v>
      </c>
    </row>
    <row r="68" spans="1:17" x14ac:dyDescent="0.2">
      <c r="A68" s="14"/>
      <c r="D68" s="1" t="s">
        <v>52</v>
      </c>
      <c r="E68" s="20">
        <v>23.8</v>
      </c>
      <c r="F68" s="20">
        <v>23.6</v>
      </c>
      <c r="G68" s="21">
        <v>23.6</v>
      </c>
      <c r="H68" s="21">
        <v>23.6</v>
      </c>
      <c r="I68" s="21">
        <v>23.8</v>
      </c>
      <c r="J68" s="21">
        <v>24.1</v>
      </c>
      <c r="K68" s="21">
        <v>24.3</v>
      </c>
      <c r="L68" s="21">
        <v>24.5</v>
      </c>
      <c r="M68" s="21">
        <v>24.6</v>
      </c>
      <c r="N68" s="21">
        <v>24.6</v>
      </c>
      <c r="O68" s="21">
        <v>24.6</v>
      </c>
      <c r="P68" s="21">
        <v>24.6</v>
      </c>
      <c r="Q68" s="21">
        <v>24.6</v>
      </c>
    </row>
    <row r="69" spans="1:17" x14ac:dyDescent="0.2">
      <c r="A69" s="14"/>
      <c r="C69" s="1" t="s">
        <v>56</v>
      </c>
      <c r="D69" s="1" t="s">
        <v>9</v>
      </c>
      <c r="E69" s="22">
        <v>40</v>
      </c>
      <c r="F69" s="22">
        <v>27.8</v>
      </c>
      <c r="G69" s="23">
        <v>22.8</v>
      </c>
      <c r="H69" s="23">
        <v>34.200000000000003</v>
      </c>
      <c r="I69" s="23">
        <v>44.7</v>
      </c>
      <c r="J69" s="23">
        <v>54.3</v>
      </c>
      <c r="K69" s="23">
        <v>63.9</v>
      </c>
      <c r="L69" s="23">
        <v>71.3</v>
      </c>
      <c r="M69" s="23">
        <v>76.400000000000006</v>
      </c>
      <c r="N69" s="23">
        <v>80.7</v>
      </c>
      <c r="O69" s="23">
        <v>84.9</v>
      </c>
      <c r="P69" s="23">
        <v>86.9</v>
      </c>
      <c r="Q69" s="23">
        <v>86.7</v>
      </c>
    </row>
    <row r="70" spans="1:17" x14ac:dyDescent="0.2">
      <c r="A70" s="14"/>
      <c r="D70" s="1" t="s">
        <v>52</v>
      </c>
      <c r="E70" s="20">
        <v>0.2</v>
      </c>
      <c r="F70" s="20">
        <v>0.1</v>
      </c>
      <c r="G70" s="21">
        <v>0.1</v>
      </c>
      <c r="H70" s="21">
        <v>0.2</v>
      </c>
      <c r="I70" s="21">
        <v>0.2</v>
      </c>
      <c r="J70" s="21">
        <v>0.3</v>
      </c>
      <c r="K70" s="21">
        <v>0.3</v>
      </c>
      <c r="L70" s="21">
        <v>0.3</v>
      </c>
      <c r="M70" s="21">
        <v>0.3</v>
      </c>
      <c r="N70" s="21">
        <v>0.3</v>
      </c>
      <c r="O70" s="21">
        <v>0.3</v>
      </c>
      <c r="P70" s="21">
        <v>0.3</v>
      </c>
      <c r="Q70" s="21">
        <v>0.3</v>
      </c>
    </row>
    <row r="71" spans="1:17" x14ac:dyDescent="0.2">
      <c r="A71" s="14"/>
      <c r="C71" s="1" t="s">
        <v>57</v>
      </c>
      <c r="D71" s="1" t="s">
        <v>9</v>
      </c>
      <c r="E71" s="18">
        <v>1336.8</v>
      </c>
      <c r="F71" s="18">
        <v>1389.7</v>
      </c>
      <c r="G71" s="19">
        <v>1458.5</v>
      </c>
      <c r="H71" s="19">
        <v>1507.7</v>
      </c>
      <c r="I71" s="19">
        <v>1555</v>
      </c>
      <c r="J71" s="19">
        <v>1600.5</v>
      </c>
      <c r="K71" s="19">
        <v>1653.4</v>
      </c>
      <c r="L71" s="19">
        <v>1714.9</v>
      </c>
      <c r="M71" s="19">
        <v>1782.7</v>
      </c>
      <c r="N71" s="19">
        <v>1855.2</v>
      </c>
      <c r="O71" s="19">
        <v>1931.4</v>
      </c>
      <c r="P71" s="19">
        <v>2011.2</v>
      </c>
      <c r="Q71" s="19">
        <v>2094.6999999999998</v>
      </c>
    </row>
    <row r="72" spans="1:17" x14ac:dyDescent="0.2">
      <c r="A72" s="14"/>
      <c r="D72" s="1" t="s">
        <v>52</v>
      </c>
      <c r="E72" s="20">
        <v>7.4</v>
      </c>
      <c r="F72" s="20">
        <v>7.5</v>
      </c>
      <c r="G72" s="21">
        <v>7.6</v>
      </c>
      <c r="H72" s="21">
        <v>7.5</v>
      </c>
      <c r="I72" s="21">
        <v>7.5</v>
      </c>
      <c r="J72" s="21">
        <v>7.4</v>
      </c>
      <c r="K72" s="21">
        <v>7.4</v>
      </c>
      <c r="L72" s="21">
        <v>7.4</v>
      </c>
      <c r="M72" s="21">
        <v>7.4</v>
      </c>
      <c r="N72" s="21">
        <v>7.4</v>
      </c>
      <c r="O72" s="21">
        <v>7.4</v>
      </c>
      <c r="P72" s="21">
        <v>7.4</v>
      </c>
      <c r="Q72" s="21">
        <v>7.4</v>
      </c>
    </row>
    <row r="73" spans="1:17" x14ac:dyDescent="0.2">
      <c r="A73" s="14"/>
      <c r="C73" s="1" t="s">
        <v>58</v>
      </c>
      <c r="D73" s="1" t="s">
        <v>9</v>
      </c>
      <c r="E73" s="18">
        <v>659.6</v>
      </c>
      <c r="F73" s="18">
        <v>704.7</v>
      </c>
      <c r="G73" s="19">
        <v>737.4</v>
      </c>
      <c r="H73" s="19">
        <v>757.1</v>
      </c>
      <c r="I73" s="19">
        <v>768.9</v>
      </c>
      <c r="J73" s="19">
        <v>769.2</v>
      </c>
      <c r="K73" s="19">
        <v>770.3</v>
      </c>
      <c r="L73" s="19">
        <v>774</v>
      </c>
      <c r="M73" s="19">
        <v>779.2</v>
      </c>
      <c r="N73" s="19">
        <v>790.3</v>
      </c>
      <c r="O73" s="19">
        <v>802.8</v>
      </c>
      <c r="P73" s="19">
        <v>819.2</v>
      </c>
      <c r="Q73" s="19">
        <v>840</v>
      </c>
    </row>
    <row r="74" spans="1:17" x14ac:dyDescent="0.2">
      <c r="A74" s="14"/>
      <c r="D74" s="1" t="s">
        <v>52</v>
      </c>
      <c r="E74" s="20">
        <v>3.7</v>
      </c>
      <c r="F74" s="20">
        <v>3.8</v>
      </c>
      <c r="G74" s="21">
        <v>3.8</v>
      </c>
      <c r="H74" s="21">
        <v>3.8</v>
      </c>
      <c r="I74" s="21">
        <v>3.7</v>
      </c>
      <c r="J74" s="21">
        <v>3.6</v>
      </c>
      <c r="K74" s="21">
        <v>3.4</v>
      </c>
      <c r="L74" s="21">
        <v>3.3</v>
      </c>
      <c r="M74" s="21">
        <v>3.2</v>
      </c>
      <c r="N74" s="21">
        <v>3.1</v>
      </c>
      <c r="O74" s="21">
        <v>3.1</v>
      </c>
      <c r="P74" s="21">
        <v>3</v>
      </c>
      <c r="Q74" s="21">
        <v>3</v>
      </c>
    </row>
    <row r="75" spans="1:17" x14ac:dyDescent="0.2">
      <c r="A75" s="14"/>
      <c r="C75" s="1" t="s">
        <v>59</v>
      </c>
      <c r="D75" s="1" t="s">
        <v>9</v>
      </c>
      <c r="E75" s="18">
        <v>1302.8</v>
      </c>
      <c r="F75" s="18">
        <v>1314.5</v>
      </c>
      <c r="G75" s="19">
        <v>1367.3</v>
      </c>
      <c r="H75" s="19">
        <v>1428.5</v>
      </c>
      <c r="I75" s="19">
        <v>1530.7</v>
      </c>
      <c r="J75" s="19">
        <v>1668</v>
      </c>
      <c r="K75" s="19">
        <v>1833.8</v>
      </c>
      <c r="L75" s="19">
        <v>1981</v>
      </c>
      <c r="M75" s="19">
        <v>2113.6</v>
      </c>
      <c r="N75" s="19">
        <v>2232.4</v>
      </c>
      <c r="O75" s="19">
        <v>2339.1999999999998</v>
      </c>
      <c r="P75" s="19">
        <v>2451.8000000000002</v>
      </c>
      <c r="Q75" s="19">
        <v>2567.3000000000002</v>
      </c>
    </row>
    <row r="76" spans="1:17" x14ac:dyDescent="0.2">
      <c r="A76" s="14"/>
      <c r="D76" s="1" t="s">
        <v>52</v>
      </c>
      <c r="E76" s="20">
        <v>7.2</v>
      </c>
      <c r="F76" s="20">
        <v>7.1</v>
      </c>
      <c r="G76" s="21">
        <v>7.1</v>
      </c>
      <c r="H76" s="21">
        <v>7.1</v>
      </c>
      <c r="I76" s="21">
        <v>7.3</v>
      </c>
      <c r="J76" s="21">
        <v>7.7</v>
      </c>
      <c r="K76" s="21">
        <v>8.1999999999999993</v>
      </c>
      <c r="L76" s="21">
        <v>8.5</v>
      </c>
      <c r="M76" s="21">
        <v>8.6999999999999993</v>
      </c>
      <c r="N76" s="21">
        <v>8.9</v>
      </c>
      <c r="O76" s="21">
        <v>8.9</v>
      </c>
      <c r="P76" s="21">
        <v>9</v>
      </c>
      <c r="Q76" s="21">
        <v>9.1</v>
      </c>
    </row>
    <row r="77" spans="1:17" x14ac:dyDescent="0.2">
      <c r="A77" s="14"/>
      <c r="C77" s="1" t="s">
        <v>60</v>
      </c>
      <c r="D77" s="1" t="s">
        <v>9</v>
      </c>
      <c r="E77" s="18">
        <v>951.1</v>
      </c>
      <c r="F77" s="18">
        <v>948.4</v>
      </c>
      <c r="G77" s="19">
        <v>967.6</v>
      </c>
      <c r="H77" s="19">
        <v>1018.1</v>
      </c>
      <c r="I77" s="19">
        <v>1061.5999999999999</v>
      </c>
      <c r="J77" s="19">
        <v>1096</v>
      </c>
      <c r="K77" s="19">
        <v>1126.0999999999999</v>
      </c>
      <c r="L77" s="19">
        <v>1156.5999999999999</v>
      </c>
      <c r="M77" s="19">
        <v>1188.0999999999999</v>
      </c>
      <c r="N77" s="19">
        <v>1225</v>
      </c>
      <c r="O77" s="19">
        <v>1266</v>
      </c>
      <c r="P77" s="19">
        <v>1311.1</v>
      </c>
      <c r="Q77" s="19">
        <v>1361.3</v>
      </c>
    </row>
    <row r="78" spans="1:17" x14ac:dyDescent="0.2">
      <c r="A78" s="14"/>
      <c r="D78" s="1" t="s">
        <v>52</v>
      </c>
      <c r="E78" s="20">
        <v>5.3</v>
      </c>
      <c r="F78" s="20">
        <v>5.0999999999999996</v>
      </c>
      <c r="G78" s="21">
        <v>5</v>
      </c>
      <c r="H78" s="21">
        <v>5.0999999999999996</v>
      </c>
      <c r="I78" s="21">
        <v>5.0999999999999996</v>
      </c>
      <c r="J78" s="21">
        <v>5.0999999999999996</v>
      </c>
      <c r="K78" s="21">
        <v>5</v>
      </c>
      <c r="L78" s="21">
        <v>5</v>
      </c>
      <c r="M78" s="21">
        <v>4.9000000000000004</v>
      </c>
      <c r="N78" s="21">
        <v>4.9000000000000004</v>
      </c>
      <c r="O78" s="21">
        <v>4.8</v>
      </c>
      <c r="P78" s="21">
        <v>4.8</v>
      </c>
      <c r="Q78" s="21">
        <v>4.8</v>
      </c>
    </row>
    <row r="79" spans="1:17" x14ac:dyDescent="0.2">
      <c r="A79" s="14"/>
      <c r="B79" s="1" t="s">
        <v>61</v>
      </c>
      <c r="D79" s="1" t="s">
        <v>9</v>
      </c>
      <c r="E79" s="18">
        <v>2088.1</v>
      </c>
      <c r="F79" s="18">
        <v>2085.8000000000002</v>
      </c>
      <c r="G79" s="19">
        <v>2093.9</v>
      </c>
      <c r="H79" s="19">
        <v>2097.9</v>
      </c>
      <c r="I79" s="19">
        <v>2117.6999999999998</v>
      </c>
      <c r="J79" s="19">
        <v>2148.1</v>
      </c>
      <c r="K79" s="19">
        <v>2192.6</v>
      </c>
      <c r="L79" s="19">
        <v>2252.8000000000002</v>
      </c>
      <c r="M79" s="19">
        <v>2334.8000000000002</v>
      </c>
      <c r="N79" s="19">
        <v>2424</v>
      </c>
      <c r="O79" s="19">
        <v>2517.1</v>
      </c>
      <c r="P79" s="19">
        <v>2619.5</v>
      </c>
      <c r="Q79" s="19">
        <v>2724.6</v>
      </c>
    </row>
    <row r="80" spans="1:17" x14ac:dyDescent="0.2">
      <c r="A80" s="14"/>
      <c r="D80" s="1" t="s">
        <v>52</v>
      </c>
      <c r="E80" s="20">
        <v>11.6</v>
      </c>
      <c r="F80" s="20">
        <v>11.2</v>
      </c>
      <c r="G80" s="21">
        <v>10.8</v>
      </c>
      <c r="H80" s="21">
        <v>10.4</v>
      </c>
      <c r="I80" s="21">
        <v>10.199999999999999</v>
      </c>
      <c r="J80" s="21">
        <v>10</v>
      </c>
      <c r="K80" s="21">
        <v>9.8000000000000007</v>
      </c>
      <c r="L80" s="21">
        <v>9.6999999999999993</v>
      </c>
      <c r="M80" s="21">
        <v>9.6999999999999993</v>
      </c>
      <c r="N80" s="21">
        <v>9.6</v>
      </c>
      <c r="O80" s="21">
        <v>9.6</v>
      </c>
      <c r="P80" s="21">
        <v>9.6</v>
      </c>
      <c r="Q80" s="21">
        <v>9.6</v>
      </c>
    </row>
    <row r="81" spans="1:17" x14ac:dyDescent="0.2">
      <c r="A81" s="14"/>
      <c r="B81" s="1" t="s">
        <v>62</v>
      </c>
      <c r="D81" s="1" t="s">
        <v>9</v>
      </c>
      <c r="E81" s="18">
        <v>1702.3</v>
      </c>
      <c r="F81" s="18">
        <v>1675.8</v>
      </c>
      <c r="G81" s="19">
        <v>1668.5</v>
      </c>
      <c r="H81" s="19">
        <v>1686.7</v>
      </c>
      <c r="I81" s="19">
        <v>1700.6</v>
      </c>
      <c r="J81" s="19">
        <v>1707.3</v>
      </c>
      <c r="K81" s="19">
        <v>1728.6</v>
      </c>
      <c r="L81" s="19">
        <v>1764.1</v>
      </c>
      <c r="M81" s="19">
        <v>1817.1</v>
      </c>
      <c r="N81" s="19">
        <v>1881.3</v>
      </c>
      <c r="O81" s="19">
        <v>1946.1</v>
      </c>
      <c r="P81" s="19">
        <v>2022.5</v>
      </c>
      <c r="Q81" s="19">
        <v>2103.1999999999998</v>
      </c>
    </row>
    <row r="82" spans="1:17" x14ac:dyDescent="0.2">
      <c r="A82" s="24"/>
      <c r="B82" s="3"/>
      <c r="C82" s="3"/>
      <c r="D82" s="3" t="s">
        <v>52</v>
      </c>
      <c r="E82" s="20">
        <v>9.4</v>
      </c>
      <c r="F82" s="20">
        <v>9</v>
      </c>
      <c r="G82" s="21">
        <v>8.6</v>
      </c>
      <c r="H82" s="21">
        <v>8.4</v>
      </c>
      <c r="I82" s="21">
        <v>8.1999999999999993</v>
      </c>
      <c r="J82" s="21">
        <v>7.9</v>
      </c>
      <c r="K82" s="21">
        <v>7.7</v>
      </c>
      <c r="L82" s="21">
        <v>7.6</v>
      </c>
      <c r="M82" s="21">
        <v>7.5</v>
      </c>
      <c r="N82" s="21">
        <v>7.5</v>
      </c>
      <c r="O82" s="21">
        <v>7.4</v>
      </c>
      <c r="P82" s="21">
        <v>7.4</v>
      </c>
      <c r="Q82" s="21">
        <v>7.4</v>
      </c>
    </row>
    <row r="83" spans="1:17" x14ac:dyDescent="0.2">
      <c r="A83" s="24"/>
      <c r="B83" s="3"/>
      <c r="C83" s="3"/>
      <c r="D83" s="3"/>
    </row>
    <row r="84" spans="1:17" ht="15" x14ac:dyDescent="0.25">
      <c r="A84" s="16" t="s">
        <v>63</v>
      </c>
      <c r="B84" s="14"/>
      <c r="C84" s="14"/>
      <c r="D84" s="14"/>
      <c r="E84" s="20"/>
      <c r="F84" s="20"/>
    </row>
    <row r="85" spans="1:17" x14ac:dyDescent="0.2">
      <c r="A85" s="14"/>
      <c r="B85" s="14" t="s">
        <v>64</v>
      </c>
      <c r="C85" s="14"/>
      <c r="D85" s="14" t="s">
        <v>9</v>
      </c>
      <c r="E85" s="9">
        <v>12283.7</v>
      </c>
      <c r="F85" s="9">
        <v>12758</v>
      </c>
      <c r="G85" s="10">
        <v>13311.9</v>
      </c>
      <c r="H85" s="10">
        <v>13875.4</v>
      </c>
      <c r="I85" s="10">
        <v>14382.2</v>
      </c>
      <c r="J85" s="10">
        <v>14884.4</v>
      </c>
      <c r="K85" s="10">
        <v>15466.5</v>
      </c>
      <c r="L85" s="10">
        <v>16101</v>
      </c>
      <c r="M85" s="10">
        <v>16771.900000000001</v>
      </c>
      <c r="N85" s="10">
        <v>17497.2</v>
      </c>
      <c r="O85" s="10">
        <v>18239.3</v>
      </c>
      <c r="P85" s="10">
        <v>18995.3</v>
      </c>
      <c r="Q85" s="10">
        <v>19793.2</v>
      </c>
    </row>
    <row r="86" spans="1:17" x14ac:dyDescent="0.2">
      <c r="A86" s="14"/>
      <c r="B86" s="14"/>
      <c r="C86" s="14"/>
      <c r="D86" s="14" t="s">
        <v>10</v>
      </c>
      <c r="E86" s="12">
        <v>3.5430000000000001</v>
      </c>
      <c r="F86" s="12">
        <v>3.8610000000000002</v>
      </c>
      <c r="G86" s="13">
        <v>4.3419999999999996</v>
      </c>
      <c r="H86" s="13">
        <v>4.2329999999999997</v>
      </c>
      <c r="I86" s="13">
        <v>3.6520000000000001</v>
      </c>
      <c r="J86" s="13">
        <v>3.492</v>
      </c>
      <c r="K86" s="13">
        <v>3.911</v>
      </c>
      <c r="L86" s="13">
        <v>4.1020000000000003</v>
      </c>
      <c r="M86" s="13">
        <v>4.1669999999999998</v>
      </c>
      <c r="N86" s="13">
        <v>4.3250000000000002</v>
      </c>
      <c r="O86" s="13">
        <v>4.2409999999999997</v>
      </c>
      <c r="P86" s="13">
        <v>4.1449999999999996</v>
      </c>
      <c r="Q86" s="13">
        <v>4.2</v>
      </c>
    </row>
    <row r="87" spans="1:17" x14ac:dyDescent="0.2">
      <c r="A87" s="14"/>
      <c r="B87" s="14" t="s">
        <v>65</v>
      </c>
      <c r="C87" s="14"/>
      <c r="D87" s="14" t="s">
        <v>9</v>
      </c>
      <c r="E87" s="9">
        <v>3056.6</v>
      </c>
      <c r="F87" s="9">
        <v>3035.7</v>
      </c>
      <c r="G87" s="10">
        <v>3249</v>
      </c>
      <c r="H87" s="10">
        <v>3443</v>
      </c>
      <c r="I87" s="10">
        <v>3581.3</v>
      </c>
      <c r="J87" s="10">
        <v>3707.3</v>
      </c>
      <c r="K87" s="10">
        <v>3850.9</v>
      </c>
      <c r="L87" s="10">
        <v>3998.8</v>
      </c>
      <c r="M87" s="10">
        <v>4146.6000000000004</v>
      </c>
      <c r="N87" s="10">
        <v>4296</v>
      </c>
      <c r="O87" s="10">
        <v>4446.8999999999996</v>
      </c>
      <c r="P87" s="10">
        <v>4602.8</v>
      </c>
      <c r="Q87" s="10">
        <v>4760.8</v>
      </c>
    </row>
    <row r="88" spans="1:17" x14ac:dyDescent="0.2">
      <c r="A88" s="14"/>
      <c r="B88" s="14"/>
      <c r="C88" s="14"/>
      <c r="D88" s="14" t="s">
        <v>10</v>
      </c>
      <c r="E88" s="12">
        <v>5.8959999999999999</v>
      </c>
      <c r="F88" s="12">
        <v>-0.68400000000000005</v>
      </c>
      <c r="G88" s="13">
        <v>7.024</v>
      </c>
      <c r="H88" s="13">
        <v>5.9710000000000001</v>
      </c>
      <c r="I88" s="13">
        <v>4.0190000000000001</v>
      </c>
      <c r="J88" s="13">
        <v>3.5179999999999998</v>
      </c>
      <c r="K88" s="13">
        <v>3.871</v>
      </c>
      <c r="L88" s="13">
        <v>3.843</v>
      </c>
      <c r="M88" s="13">
        <v>3.694</v>
      </c>
      <c r="N88" s="13">
        <v>3.605</v>
      </c>
      <c r="O88" s="13">
        <v>3.512</v>
      </c>
      <c r="P88" s="13">
        <v>3.5049999999999999</v>
      </c>
      <c r="Q88" s="13">
        <v>3.4329999999999998</v>
      </c>
    </row>
    <row r="89" spans="1:17" x14ac:dyDescent="0.2">
      <c r="A89" s="14"/>
      <c r="B89" s="14"/>
      <c r="C89" s="14" t="s">
        <v>66</v>
      </c>
      <c r="D89" s="14" t="s">
        <v>9</v>
      </c>
      <c r="E89" s="9">
        <v>2311.3000000000002</v>
      </c>
      <c r="F89" s="9">
        <v>2308.8000000000002</v>
      </c>
      <c r="G89" s="10">
        <v>2441.8000000000002</v>
      </c>
      <c r="H89" s="10">
        <v>2564</v>
      </c>
      <c r="I89" s="10">
        <v>2650</v>
      </c>
      <c r="J89" s="10">
        <v>2719.4</v>
      </c>
      <c r="K89" s="10">
        <v>2799</v>
      </c>
      <c r="L89" s="10">
        <v>2900.4</v>
      </c>
      <c r="M89" s="10">
        <v>3015.4</v>
      </c>
      <c r="N89" s="10">
        <v>3141.8</v>
      </c>
      <c r="O89" s="10">
        <v>3274.5</v>
      </c>
      <c r="P89" s="10">
        <v>3411.7</v>
      </c>
      <c r="Q89" s="10">
        <v>3550.8</v>
      </c>
    </row>
    <row r="90" spans="1:17" x14ac:dyDescent="0.2">
      <c r="A90" s="14"/>
      <c r="B90" s="14"/>
      <c r="C90" s="14"/>
      <c r="D90" s="14" t="s">
        <v>10</v>
      </c>
      <c r="E90" s="12">
        <v>2.6819999999999999</v>
      </c>
      <c r="F90" s="12">
        <v>-0.11</v>
      </c>
      <c r="G90" s="13">
        <v>5.7619999999999996</v>
      </c>
      <c r="H90" s="13">
        <v>5.0049999999999999</v>
      </c>
      <c r="I90" s="13">
        <v>3.3540000000000001</v>
      </c>
      <c r="J90" s="13">
        <v>2.6179999999999999</v>
      </c>
      <c r="K90" s="13">
        <v>2.927</v>
      </c>
      <c r="L90" s="13">
        <v>3.6240000000000001</v>
      </c>
      <c r="M90" s="13">
        <v>3.964</v>
      </c>
      <c r="N90" s="13">
        <v>4.1929999999999996</v>
      </c>
      <c r="O90" s="13">
        <v>4.2240000000000002</v>
      </c>
      <c r="P90" s="13">
        <v>4.1879999999999997</v>
      </c>
      <c r="Q90" s="13">
        <v>4.0780000000000003</v>
      </c>
    </row>
    <row r="91" spans="1:17" x14ac:dyDescent="0.2">
      <c r="A91" s="14"/>
      <c r="B91" s="14"/>
      <c r="C91" s="25" t="s">
        <v>67</v>
      </c>
      <c r="D91" s="25" t="s">
        <v>9</v>
      </c>
      <c r="E91" s="9">
        <v>651.9</v>
      </c>
      <c r="F91" s="9">
        <v>706.1</v>
      </c>
      <c r="G91" s="10">
        <v>770.6</v>
      </c>
      <c r="H91" s="10">
        <v>827.9</v>
      </c>
      <c r="I91" s="10">
        <v>888</v>
      </c>
      <c r="J91" s="10">
        <v>949.2</v>
      </c>
      <c r="K91" s="10">
        <v>1004.6</v>
      </c>
      <c r="L91" s="10">
        <v>1043.3</v>
      </c>
      <c r="M91" s="10">
        <v>1072.9000000000001</v>
      </c>
      <c r="N91" s="10">
        <v>1093.3</v>
      </c>
      <c r="O91" s="10">
        <v>1109.5</v>
      </c>
      <c r="P91" s="10">
        <v>1126.0999999999999</v>
      </c>
      <c r="Q91" s="10">
        <v>1142.2</v>
      </c>
    </row>
    <row r="92" spans="1:17" x14ac:dyDescent="0.2">
      <c r="A92" s="14"/>
      <c r="B92" s="14"/>
      <c r="C92" s="14"/>
      <c r="D92" s="14" t="s">
        <v>10</v>
      </c>
      <c r="E92" s="12">
        <v>14.363</v>
      </c>
      <c r="F92" s="12">
        <v>8.31</v>
      </c>
      <c r="G92" s="13">
        <v>9.141</v>
      </c>
      <c r="H92" s="13">
        <v>7.4340000000000002</v>
      </c>
      <c r="I92" s="13">
        <v>7.2539999999999996</v>
      </c>
      <c r="J92" s="13">
        <v>6.8979999999999997</v>
      </c>
      <c r="K92" s="13">
        <v>5.8390000000000004</v>
      </c>
      <c r="L92" s="13">
        <v>3.8450000000000002</v>
      </c>
      <c r="M92" s="13">
        <v>2.8380000000000001</v>
      </c>
      <c r="N92" s="13">
        <v>1.9059999999999999</v>
      </c>
      <c r="O92" s="13">
        <v>1.4790000000000001</v>
      </c>
      <c r="P92" s="13">
        <v>1.5</v>
      </c>
      <c r="Q92" s="13">
        <v>1.4279999999999999</v>
      </c>
    </row>
    <row r="93" spans="1:17" x14ac:dyDescent="0.2">
      <c r="A93" s="14"/>
      <c r="B93" s="14"/>
      <c r="C93" s="14" t="s">
        <v>68</v>
      </c>
      <c r="D93" s="14" t="s">
        <v>9</v>
      </c>
      <c r="E93" s="9">
        <v>93.4</v>
      </c>
      <c r="F93" s="9">
        <v>20.9</v>
      </c>
      <c r="G93" s="10">
        <v>36.5</v>
      </c>
      <c r="H93" s="10">
        <v>51</v>
      </c>
      <c r="I93" s="10">
        <v>43.3</v>
      </c>
      <c r="J93" s="10">
        <v>38.700000000000003</v>
      </c>
      <c r="K93" s="10">
        <v>47.2</v>
      </c>
      <c r="L93" s="10">
        <v>55.1</v>
      </c>
      <c r="M93" s="10">
        <v>58.3</v>
      </c>
      <c r="N93" s="10">
        <v>60.9</v>
      </c>
      <c r="O93" s="10">
        <v>62.9</v>
      </c>
      <c r="P93" s="10">
        <v>65</v>
      </c>
      <c r="Q93" s="10">
        <v>67.8</v>
      </c>
    </row>
    <row r="94" spans="1:17" x14ac:dyDescent="0.2">
      <c r="A94" s="14"/>
      <c r="B94" s="14" t="s">
        <v>69</v>
      </c>
      <c r="C94" s="14"/>
      <c r="D94" s="14" t="s">
        <v>9</v>
      </c>
      <c r="E94" s="9">
        <v>3218.3</v>
      </c>
      <c r="F94" s="9">
        <v>3276.7</v>
      </c>
      <c r="G94" s="10">
        <v>3363.7</v>
      </c>
      <c r="H94" s="10">
        <v>3472</v>
      </c>
      <c r="I94" s="10">
        <v>3582</v>
      </c>
      <c r="J94" s="10">
        <v>3699.2</v>
      </c>
      <c r="K94" s="10">
        <v>3821.9</v>
      </c>
      <c r="L94" s="10">
        <v>3948</v>
      </c>
      <c r="M94" s="10">
        <v>4076.8</v>
      </c>
      <c r="N94" s="10">
        <v>4209.2</v>
      </c>
      <c r="O94" s="10">
        <v>4345.8999999999996</v>
      </c>
      <c r="P94" s="10">
        <v>4485</v>
      </c>
      <c r="Q94" s="10">
        <v>4626.2</v>
      </c>
    </row>
    <row r="95" spans="1:17" x14ac:dyDescent="0.2">
      <c r="A95" s="14"/>
      <c r="B95" s="14"/>
      <c r="C95" s="14"/>
      <c r="D95" s="14" t="s">
        <v>10</v>
      </c>
      <c r="E95" s="12">
        <v>2.1019999999999999</v>
      </c>
      <c r="F95" s="12">
        <v>1.8149999999999999</v>
      </c>
      <c r="G95" s="13">
        <v>2.6560000000000001</v>
      </c>
      <c r="H95" s="13">
        <v>3.218</v>
      </c>
      <c r="I95" s="13">
        <v>3.169</v>
      </c>
      <c r="J95" s="13">
        <v>3.2709999999999999</v>
      </c>
      <c r="K95" s="13">
        <v>3.3170000000000002</v>
      </c>
      <c r="L95" s="13">
        <v>3.3</v>
      </c>
      <c r="M95" s="13">
        <v>3.2629999999999999</v>
      </c>
      <c r="N95" s="13">
        <v>3.2480000000000002</v>
      </c>
      <c r="O95" s="13">
        <v>3.2469999999999999</v>
      </c>
      <c r="P95" s="13">
        <v>3.202</v>
      </c>
      <c r="Q95" s="13">
        <v>3.1480000000000001</v>
      </c>
    </row>
    <row r="96" spans="1:17" x14ac:dyDescent="0.2">
      <c r="A96" s="14"/>
      <c r="B96" s="14"/>
      <c r="C96" s="14" t="s">
        <v>70</v>
      </c>
      <c r="D96" s="14" t="s">
        <v>9</v>
      </c>
      <c r="E96" s="9">
        <v>1225</v>
      </c>
      <c r="F96" s="9">
        <v>1244.5</v>
      </c>
      <c r="G96" s="10">
        <v>1267.3</v>
      </c>
      <c r="H96" s="10">
        <v>1286.7</v>
      </c>
      <c r="I96" s="10">
        <v>1306.5999999999999</v>
      </c>
      <c r="J96" s="10">
        <v>1332.3</v>
      </c>
      <c r="K96" s="10">
        <v>1360.9</v>
      </c>
      <c r="L96" s="10">
        <v>1390.1</v>
      </c>
      <c r="M96" s="10">
        <v>1420.3</v>
      </c>
      <c r="N96" s="10">
        <v>1452.6</v>
      </c>
      <c r="O96" s="10">
        <v>1487.7</v>
      </c>
      <c r="P96" s="10">
        <v>1524.5</v>
      </c>
      <c r="Q96" s="10">
        <v>1562.6</v>
      </c>
    </row>
    <row r="97" spans="1:17" x14ac:dyDescent="0.2">
      <c r="A97" s="14"/>
      <c r="B97" s="14"/>
      <c r="C97" s="14"/>
      <c r="D97" s="14" t="s">
        <v>10</v>
      </c>
      <c r="E97" s="12">
        <v>0.5</v>
      </c>
      <c r="F97" s="12">
        <v>1.5940000000000001</v>
      </c>
      <c r="G97" s="13">
        <v>1.835</v>
      </c>
      <c r="H97" s="13">
        <v>1.5249999999999999</v>
      </c>
      <c r="I97" s="13">
        <v>1.5469999999999999</v>
      </c>
      <c r="J97" s="13">
        <v>1.97</v>
      </c>
      <c r="K97" s="13">
        <v>2.145</v>
      </c>
      <c r="L97" s="13">
        <v>2.1469999999999998</v>
      </c>
      <c r="M97" s="13">
        <v>2.173</v>
      </c>
      <c r="N97" s="13">
        <v>2.2730000000000001</v>
      </c>
      <c r="O97" s="13">
        <v>2.4140000000000001</v>
      </c>
      <c r="P97" s="13">
        <v>2.4790000000000001</v>
      </c>
      <c r="Q97" s="13">
        <v>2.4980000000000002</v>
      </c>
    </row>
    <row r="98" spans="1:17" x14ac:dyDescent="0.2">
      <c r="A98" s="14"/>
      <c r="B98" s="14"/>
      <c r="C98" s="14" t="s">
        <v>71</v>
      </c>
      <c r="D98" s="14" t="s">
        <v>9</v>
      </c>
      <c r="E98" s="9">
        <v>1993.3</v>
      </c>
      <c r="F98" s="9">
        <v>2032.2</v>
      </c>
      <c r="G98" s="10">
        <v>2096.4</v>
      </c>
      <c r="H98" s="10">
        <v>2185.3000000000002</v>
      </c>
      <c r="I98" s="10">
        <v>2275.4</v>
      </c>
      <c r="J98" s="10">
        <v>2366.9</v>
      </c>
      <c r="K98" s="10">
        <v>2461</v>
      </c>
      <c r="L98" s="10">
        <v>2557.9</v>
      </c>
      <c r="M98" s="10">
        <v>2656.5</v>
      </c>
      <c r="N98" s="10">
        <v>2756.6</v>
      </c>
      <c r="O98" s="10">
        <v>2858.2</v>
      </c>
      <c r="P98" s="10">
        <v>2960.5</v>
      </c>
      <c r="Q98" s="10">
        <v>3063.6</v>
      </c>
    </row>
    <row r="99" spans="1:17" x14ac:dyDescent="0.2">
      <c r="A99" s="14"/>
      <c r="B99" s="14"/>
      <c r="C99" s="14"/>
      <c r="D99" s="14" t="s">
        <v>10</v>
      </c>
      <c r="E99" s="12">
        <v>3.1110000000000002</v>
      </c>
      <c r="F99" s="12">
        <v>1.95</v>
      </c>
      <c r="G99" s="13">
        <v>3.1589999999999998</v>
      </c>
      <c r="H99" s="13">
        <v>4.242</v>
      </c>
      <c r="I99" s="13">
        <v>4.1230000000000002</v>
      </c>
      <c r="J99" s="13">
        <v>4.0179999999999998</v>
      </c>
      <c r="K99" s="13">
        <v>3.9769999999999999</v>
      </c>
      <c r="L99" s="13">
        <v>3.9369999999999998</v>
      </c>
      <c r="M99" s="13">
        <v>3.855</v>
      </c>
      <c r="N99" s="13">
        <v>3.7679999999999998</v>
      </c>
      <c r="O99" s="13">
        <v>3.6859999999999999</v>
      </c>
      <c r="P99" s="13">
        <v>3.5779999999999998</v>
      </c>
      <c r="Q99" s="13">
        <v>3.4820000000000002</v>
      </c>
    </row>
    <row r="100" spans="1:17" x14ac:dyDescent="0.2">
      <c r="A100" s="14"/>
      <c r="B100" s="14" t="s">
        <v>72</v>
      </c>
      <c r="C100" s="14"/>
      <c r="D100" s="14" t="s">
        <v>9</v>
      </c>
      <c r="E100" s="9">
        <v>-522</v>
      </c>
      <c r="F100" s="9">
        <v>-501.3</v>
      </c>
      <c r="G100" s="10">
        <v>-614.29999999999995</v>
      </c>
      <c r="H100" s="10">
        <v>-672.4</v>
      </c>
      <c r="I100" s="10">
        <v>-698.9</v>
      </c>
      <c r="J100" s="10">
        <v>-725.4</v>
      </c>
      <c r="K100" s="10">
        <v>-761.5</v>
      </c>
      <c r="L100" s="10">
        <v>-785.6</v>
      </c>
      <c r="M100" s="10">
        <v>-809.4</v>
      </c>
      <c r="N100" s="10">
        <v>-853</v>
      </c>
      <c r="O100" s="10">
        <v>-882.3</v>
      </c>
      <c r="P100" s="10">
        <v>-891.8</v>
      </c>
      <c r="Q100" s="10">
        <v>-907.5</v>
      </c>
    </row>
    <row r="101" spans="1:17" x14ac:dyDescent="0.2">
      <c r="A101" s="14"/>
      <c r="B101" s="14"/>
      <c r="C101" s="14" t="s">
        <v>73</v>
      </c>
      <c r="D101" s="14" t="s">
        <v>9</v>
      </c>
      <c r="E101" s="9">
        <v>2264.3000000000002</v>
      </c>
      <c r="F101" s="9">
        <v>2232.5</v>
      </c>
      <c r="G101" s="10">
        <v>2314.3000000000002</v>
      </c>
      <c r="H101" s="10">
        <v>2350.8000000000002</v>
      </c>
      <c r="I101" s="10">
        <v>2441.5</v>
      </c>
      <c r="J101" s="10">
        <v>2555.1</v>
      </c>
      <c r="K101" s="10">
        <v>2681</v>
      </c>
      <c r="L101" s="10">
        <v>2816.3</v>
      </c>
      <c r="M101" s="10">
        <v>2960.2</v>
      </c>
      <c r="N101" s="10">
        <v>3114.9</v>
      </c>
      <c r="O101" s="10">
        <v>3282.6</v>
      </c>
      <c r="P101" s="10">
        <v>3463.1</v>
      </c>
      <c r="Q101" s="10">
        <v>3655.2</v>
      </c>
    </row>
    <row r="102" spans="1:17" x14ac:dyDescent="0.2">
      <c r="A102" s="14"/>
      <c r="B102" s="14"/>
      <c r="C102" s="14"/>
      <c r="D102" s="14" t="s">
        <v>10</v>
      </c>
      <c r="E102" s="12">
        <v>-4.673</v>
      </c>
      <c r="F102" s="12">
        <v>-1.407</v>
      </c>
      <c r="G102" s="13">
        <v>3.6640000000000001</v>
      </c>
      <c r="H102" s="13">
        <v>1.58</v>
      </c>
      <c r="I102" s="13">
        <v>3.8559999999999999</v>
      </c>
      <c r="J102" s="13">
        <v>4.6539999999999999</v>
      </c>
      <c r="K102" s="13">
        <v>4.9279999999999999</v>
      </c>
      <c r="L102" s="13">
        <v>5.0469999999999997</v>
      </c>
      <c r="M102" s="13">
        <v>5.109</v>
      </c>
      <c r="N102" s="13">
        <v>5.226</v>
      </c>
      <c r="O102" s="13">
        <v>5.383</v>
      </c>
      <c r="P102" s="13">
        <v>5.4989999999999997</v>
      </c>
      <c r="Q102" s="13">
        <v>5.5490000000000004</v>
      </c>
    </row>
    <row r="103" spans="1:17" x14ac:dyDescent="0.2">
      <c r="A103" s="14"/>
      <c r="B103" s="14"/>
      <c r="C103" s="14" t="s">
        <v>74</v>
      </c>
      <c r="D103" s="14" t="s">
        <v>9</v>
      </c>
      <c r="E103" s="9">
        <v>2786.3</v>
      </c>
      <c r="F103" s="9">
        <v>2733.7</v>
      </c>
      <c r="G103" s="10">
        <v>2928.6</v>
      </c>
      <c r="H103" s="10">
        <v>3023.2</v>
      </c>
      <c r="I103" s="10">
        <v>3140.4</v>
      </c>
      <c r="J103" s="10">
        <v>3280.5</v>
      </c>
      <c r="K103" s="10">
        <v>3442.5</v>
      </c>
      <c r="L103" s="10">
        <v>3601.9</v>
      </c>
      <c r="M103" s="10">
        <v>3769.6</v>
      </c>
      <c r="N103" s="10">
        <v>3967.9</v>
      </c>
      <c r="O103" s="10">
        <v>4164.8999999999996</v>
      </c>
      <c r="P103" s="10">
        <v>4354.8999999999996</v>
      </c>
      <c r="Q103" s="10">
        <v>4562.7</v>
      </c>
    </row>
    <row r="104" spans="1:17" x14ac:dyDescent="0.2">
      <c r="A104" s="14"/>
      <c r="B104" s="14"/>
      <c r="C104" s="14"/>
      <c r="D104" s="14" t="s">
        <v>10</v>
      </c>
      <c r="E104" s="12">
        <v>-3.3919999999999999</v>
      </c>
      <c r="F104" s="12">
        <v>-1.887</v>
      </c>
      <c r="G104" s="13">
        <v>7.13</v>
      </c>
      <c r="H104" s="13">
        <v>3.2320000000000002</v>
      </c>
      <c r="I104" s="13">
        <v>3.875</v>
      </c>
      <c r="J104" s="13">
        <v>4.4610000000000003</v>
      </c>
      <c r="K104" s="13">
        <v>4.9400000000000004</v>
      </c>
      <c r="L104" s="13">
        <v>4.6310000000000002</v>
      </c>
      <c r="M104" s="13">
        <v>4.6539999999999999</v>
      </c>
      <c r="N104" s="13">
        <v>5.2610000000000001</v>
      </c>
      <c r="O104" s="13">
        <v>4.9640000000000004</v>
      </c>
      <c r="P104" s="13">
        <v>4.5620000000000003</v>
      </c>
      <c r="Q104" s="13">
        <v>4.7729999999999997</v>
      </c>
    </row>
    <row r="105" spans="1:17" x14ac:dyDescent="0.2">
      <c r="A105" s="14"/>
      <c r="B105" s="14" t="s">
        <v>75</v>
      </c>
      <c r="C105" s="14"/>
      <c r="D105" s="14" t="s">
        <v>9</v>
      </c>
      <c r="E105" s="9">
        <v>-477.4</v>
      </c>
      <c r="F105" s="9">
        <v>-467.6</v>
      </c>
      <c r="G105" s="10">
        <v>-566.29999999999995</v>
      </c>
      <c r="H105" s="10">
        <v>-656</v>
      </c>
      <c r="I105" s="10">
        <v>-700</v>
      </c>
      <c r="J105" s="10">
        <v>-740</v>
      </c>
      <c r="K105" s="10">
        <v>-785.4</v>
      </c>
      <c r="L105" s="10">
        <v>-829.3</v>
      </c>
      <c r="M105" s="10">
        <v>-863.8</v>
      </c>
      <c r="N105" s="10">
        <v>-916.7</v>
      </c>
      <c r="O105" s="10">
        <v>-960.4</v>
      </c>
      <c r="P105" s="10">
        <v>-984.8</v>
      </c>
      <c r="Q105" s="10">
        <v>-996.5</v>
      </c>
    </row>
    <row r="106" spans="1:17" x14ac:dyDescent="0.2">
      <c r="A106" s="14"/>
      <c r="B106" s="14"/>
      <c r="C106" s="14"/>
      <c r="D106" s="14"/>
    </row>
    <row r="107" spans="1:17" ht="15" x14ac:dyDescent="0.25">
      <c r="A107" s="16" t="s">
        <v>76</v>
      </c>
      <c r="B107" s="14"/>
      <c r="C107" s="14"/>
      <c r="D107" s="14"/>
      <c r="E107" s="20"/>
      <c r="F107" s="20"/>
    </row>
    <row r="108" spans="1:17" x14ac:dyDescent="0.2">
      <c r="A108" s="14"/>
      <c r="B108" s="14" t="s">
        <v>64</v>
      </c>
      <c r="C108" s="14"/>
      <c r="D108" s="1" t="s">
        <v>14</v>
      </c>
      <c r="E108" s="9">
        <v>11214.7</v>
      </c>
      <c r="F108" s="9">
        <v>11522.2</v>
      </c>
      <c r="G108" s="10">
        <v>11813.4</v>
      </c>
      <c r="H108" s="10">
        <v>12080.4</v>
      </c>
      <c r="I108" s="10">
        <v>12276.9</v>
      </c>
      <c r="J108" s="10">
        <v>12453.2</v>
      </c>
      <c r="K108" s="10">
        <v>12681.8</v>
      </c>
      <c r="L108" s="10">
        <v>12941.9</v>
      </c>
      <c r="M108" s="10">
        <v>13216.7</v>
      </c>
      <c r="N108" s="10">
        <v>13518.4</v>
      </c>
      <c r="O108" s="10">
        <v>13815.6</v>
      </c>
      <c r="P108" s="10">
        <v>14106.5</v>
      </c>
      <c r="Q108" s="10">
        <v>14412</v>
      </c>
    </row>
    <row r="109" spans="1:17" x14ac:dyDescent="0.2">
      <c r="A109" s="14"/>
      <c r="B109" s="14"/>
      <c r="C109" s="14"/>
      <c r="D109" s="14" t="s">
        <v>10</v>
      </c>
      <c r="E109" s="12">
        <v>3.1819999999999999</v>
      </c>
      <c r="F109" s="12">
        <v>2.742</v>
      </c>
      <c r="G109" s="13">
        <v>2.5270000000000001</v>
      </c>
      <c r="H109" s="13">
        <v>2.2599999999999998</v>
      </c>
      <c r="I109" s="13">
        <v>1.627</v>
      </c>
      <c r="J109" s="13">
        <v>1.4359999999999999</v>
      </c>
      <c r="K109" s="13">
        <v>1.8360000000000001</v>
      </c>
      <c r="L109" s="13">
        <v>2.0510000000000002</v>
      </c>
      <c r="M109" s="13">
        <v>2.1230000000000002</v>
      </c>
      <c r="N109" s="13">
        <v>2.2829999999999999</v>
      </c>
      <c r="O109" s="13">
        <v>2.1989999999999998</v>
      </c>
      <c r="P109" s="13">
        <v>2.105</v>
      </c>
      <c r="Q109" s="13">
        <v>2.1659999999999999</v>
      </c>
    </row>
    <row r="110" spans="1:17" x14ac:dyDescent="0.2">
      <c r="A110" s="14"/>
      <c r="B110" s="14" t="s">
        <v>65</v>
      </c>
      <c r="C110" s="14"/>
      <c r="D110" s="1" t="s">
        <v>14</v>
      </c>
      <c r="E110" s="9">
        <v>2869</v>
      </c>
      <c r="F110" s="9">
        <v>2824.6</v>
      </c>
      <c r="G110" s="10">
        <v>2973.6</v>
      </c>
      <c r="H110" s="10">
        <v>3105.6</v>
      </c>
      <c r="I110" s="10">
        <v>3188</v>
      </c>
      <c r="J110" s="10">
        <v>3251.8</v>
      </c>
      <c r="K110" s="10">
        <v>3321.9</v>
      </c>
      <c r="L110" s="10">
        <v>3390.2</v>
      </c>
      <c r="M110" s="10">
        <v>3454.1</v>
      </c>
      <c r="N110" s="10">
        <v>3514.5</v>
      </c>
      <c r="O110" s="10">
        <v>3572.1</v>
      </c>
      <c r="P110" s="10">
        <v>3630.7</v>
      </c>
      <c r="Q110" s="10">
        <v>3689.2</v>
      </c>
    </row>
    <row r="111" spans="1:17" x14ac:dyDescent="0.2">
      <c r="A111" s="14"/>
      <c r="B111" s="14"/>
      <c r="C111" s="14"/>
      <c r="D111" s="14" t="s">
        <v>10</v>
      </c>
      <c r="E111" s="12">
        <v>4.9550000000000001</v>
      </c>
      <c r="F111" s="12">
        <v>-1.55</v>
      </c>
      <c r="G111" s="13">
        <v>5.2770000000000001</v>
      </c>
      <c r="H111" s="13">
        <v>4.4400000000000004</v>
      </c>
      <c r="I111" s="13">
        <v>2.6520000000000001</v>
      </c>
      <c r="J111" s="13">
        <v>2.0019999999999998</v>
      </c>
      <c r="K111" s="13">
        <v>2.1539999999999999</v>
      </c>
      <c r="L111" s="13">
        <v>2.0579999999999998</v>
      </c>
      <c r="M111" s="13">
        <v>1.883</v>
      </c>
      <c r="N111" s="13">
        <v>1.75</v>
      </c>
      <c r="O111" s="13">
        <v>1.639</v>
      </c>
      <c r="P111" s="13">
        <v>1.641</v>
      </c>
      <c r="Q111" s="13">
        <v>1.61</v>
      </c>
    </row>
    <row r="112" spans="1:17" x14ac:dyDescent="0.2">
      <c r="A112" s="14"/>
      <c r="B112" s="14"/>
      <c r="C112" s="14" t="s">
        <v>66</v>
      </c>
      <c r="D112" s="1" t="s">
        <v>14</v>
      </c>
      <c r="E112" s="9">
        <v>2200.1999999999998</v>
      </c>
      <c r="F112" s="9">
        <v>2188.6</v>
      </c>
      <c r="G112" s="10">
        <v>2288.6999999999998</v>
      </c>
      <c r="H112" s="10">
        <v>2372.1</v>
      </c>
      <c r="I112" s="10">
        <v>2423.4</v>
      </c>
      <c r="J112" s="10">
        <v>2456.5</v>
      </c>
      <c r="K112" s="10">
        <v>2496.4</v>
      </c>
      <c r="L112" s="10">
        <v>2553.6</v>
      </c>
      <c r="M112" s="10">
        <v>2620</v>
      </c>
      <c r="N112" s="10">
        <v>2692.9</v>
      </c>
      <c r="O112" s="10">
        <v>2767.9</v>
      </c>
      <c r="P112" s="10">
        <v>2844.3</v>
      </c>
      <c r="Q112" s="10">
        <v>2921.2</v>
      </c>
    </row>
    <row r="113" spans="1:17" x14ac:dyDescent="0.2">
      <c r="A113" s="14"/>
      <c r="B113" s="14"/>
      <c r="C113" s="14"/>
      <c r="D113" s="14" t="s">
        <v>10</v>
      </c>
      <c r="E113" s="12">
        <v>2.0680000000000001</v>
      </c>
      <c r="F113" s="12">
        <v>-0.52700000000000002</v>
      </c>
      <c r="G113" s="13">
        <v>4.5720000000000001</v>
      </c>
      <c r="H113" s="13">
        <v>3.6459999999999999</v>
      </c>
      <c r="I113" s="13">
        <v>2.161</v>
      </c>
      <c r="J113" s="13">
        <v>1.367</v>
      </c>
      <c r="K113" s="13">
        <v>1.6220000000000001</v>
      </c>
      <c r="L113" s="13">
        <v>2.2919999999999998</v>
      </c>
      <c r="M113" s="13">
        <v>2.6</v>
      </c>
      <c r="N113" s="13">
        <v>2.782</v>
      </c>
      <c r="O113" s="13">
        <v>2.7869999999999999</v>
      </c>
      <c r="P113" s="13">
        <v>2.7589999999999999</v>
      </c>
      <c r="Q113" s="13">
        <v>2.7029999999999998</v>
      </c>
    </row>
    <row r="114" spans="1:17" x14ac:dyDescent="0.2">
      <c r="A114" s="14"/>
      <c r="B114" s="14"/>
      <c r="C114" s="14" t="s">
        <v>67</v>
      </c>
      <c r="D114" s="1" t="s">
        <v>14</v>
      </c>
      <c r="E114" s="9">
        <v>564.5</v>
      </c>
      <c r="F114" s="9">
        <v>592</v>
      </c>
      <c r="G114" s="10">
        <v>624.9</v>
      </c>
      <c r="H114" s="10">
        <v>659.1</v>
      </c>
      <c r="I114" s="10">
        <v>694.3</v>
      </c>
      <c r="J114" s="10">
        <v>726.1</v>
      </c>
      <c r="K114" s="10">
        <v>747.4</v>
      </c>
      <c r="L114" s="10">
        <v>753.4</v>
      </c>
      <c r="M114" s="10">
        <v>751.8</v>
      </c>
      <c r="N114" s="10">
        <v>742.9</v>
      </c>
      <c r="O114" s="10">
        <v>730.7</v>
      </c>
      <c r="P114" s="10">
        <v>718.8</v>
      </c>
      <c r="Q114" s="10">
        <v>706.3</v>
      </c>
    </row>
    <row r="115" spans="1:17" x14ac:dyDescent="0.2">
      <c r="A115" s="14"/>
      <c r="B115" s="14"/>
      <c r="C115" s="14"/>
      <c r="D115" s="14" t="s">
        <v>10</v>
      </c>
      <c r="E115" s="12">
        <v>11.704000000000001</v>
      </c>
      <c r="F115" s="12">
        <v>4.8620000000000001</v>
      </c>
      <c r="G115" s="13">
        <v>5.569</v>
      </c>
      <c r="H115" s="13">
        <v>5.4710000000000001</v>
      </c>
      <c r="I115" s="13">
        <v>5.3419999999999996</v>
      </c>
      <c r="J115" s="13">
        <v>4.5730000000000004</v>
      </c>
      <c r="K115" s="13">
        <v>2.9350000000000001</v>
      </c>
      <c r="L115" s="13">
        <v>0.80500000000000005</v>
      </c>
      <c r="M115" s="13">
        <v>-0.20899999999999999</v>
      </c>
      <c r="N115" s="13">
        <v>-1.1859999999999999</v>
      </c>
      <c r="O115" s="13">
        <v>-1.641</v>
      </c>
      <c r="P115" s="13">
        <v>-1.635</v>
      </c>
      <c r="Q115" s="13">
        <v>-1.734</v>
      </c>
    </row>
    <row r="116" spans="1:17" x14ac:dyDescent="0.2">
      <c r="A116" s="14"/>
      <c r="B116" s="14"/>
      <c r="C116" s="14" t="s">
        <v>68</v>
      </c>
      <c r="D116" s="1" t="s">
        <v>14</v>
      </c>
      <c r="E116" s="9">
        <v>84</v>
      </c>
      <c r="F116" s="9">
        <v>22</v>
      </c>
      <c r="G116" s="10">
        <v>33.200000000000003</v>
      </c>
      <c r="H116" s="10">
        <v>44.5</v>
      </c>
      <c r="I116" s="10">
        <v>37.1</v>
      </c>
      <c r="J116" s="10">
        <v>32.4</v>
      </c>
      <c r="K116" s="10">
        <v>38.700000000000003</v>
      </c>
      <c r="L116" s="10">
        <v>44.2</v>
      </c>
      <c r="M116" s="10">
        <v>45.7</v>
      </c>
      <c r="N116" s="10">
        <v>46.7</v>
      </c>
      <c r="O116" s="10">
        <v>47.2</v>
      </c>
      <c r="P116" s="10">
        <v>47.6</v>
      </c>
      <c r="Q116" s="10">
        <v>48.6</v>
      </c>
    </row>
    <row r="117" spans="1:17" x14ac:dyDescent="0.2">
      <c r="A117" s="14"/>
      <c r="B117" s="14" t="s">
        <v>69</v>
      </c>
      <c r="C117" s="14"/>
      <c r="D117" s="1" t="s">
        <v>14</v>
      </c>
      <c r="E117" s="9">
        <v>2883.7</v>
      </c>
      <c r="F117" s="9">
        <v>2907</v>
      </c>
      <c r="G117" s="10">
        <v>2906</v>
      </c>
      <c r="H117" s="10">
        <v>2930</v>
      </c>
      <c r="I117" s="10">
        <v>2954.5</v>
      </c>
      <c r="J117" s="10">
        <v>2979.8</v>
      </c>
      <c r="K117" s="10">
        <v>3005.4</v>
      </c>
      <c r="L117" s="10">
        <v>3029.7</v>
      </c>
      <c r="M117" s="10">
        <v>3052.1</v>
      </c>
      <c r="N117" s="10">
        <v>3074.3</v>
      </c>
      <c r="O117" s="10">
        <v>3096.8</v>
      </c>
      <c r="P117" s="10">
        <v>3119.4</v>
      </c>
      <c r="Q117" s="10">
        <v>3142.2</v>
      </c>
    </row>
    <row r="118" spans="1:17" x14ac:dyDescent="0.2">
      <c r="A118" s="14"/>
      <c r="B118" s="14"/>
      <c r="C118" s="14"/>
      <c r="D118" s="14" t="s">
        <v>10</v>
      </c>
      <c r="E118" s="12">
        <v>1.79</v>
      </c>
      <c r="F118" s="12">
        <v>0.80900000000000005</v>
      </c>
      <c r="G118" s="13">
        <v>-3.5999999999999997E-2</v>
      </c>
      <c r="H118" s="13">
        <v>0.82499999999999996</v>
      </c>
      <c r="I118" s="13">
        <v>0.83899999999999997</v>
      </c>
      <c r="J118" s="13">
        <v>0.85299999999999998</v>
      </c>
      <c r="K118" s="13">
        <v>0.86</v>
      </c>
      <c r="L118" s="13">
        <v>0.80700000000000005</v>
      </c>
      <c r="M118" s="13">
        <v>0.74</v>
      </c>
      <c r="N118" s="13">
        <v>0.72699999999999998</v>
      </c>
      <c r="O118" s="13">
        <v>0.73399999999999999</v>
      </c>
      <c r="P118" s="13">
        <v>0.72899999999999998</v>
      </c>
      <c r="Q118" s="13">
        <v>0.73</v>
      </c>
    </row>
    <row r="119" spans="1:17" x14ac:dyDescent="0.2">
      <c r="A119" s="14"/>
      <c r="B119" s="14"/>
      <c r="C119" s="14" t="s">
        <v>70</v>
      </c>
      <c r="D119" s="1" t="s">
        <v>14</v>
      </c>
      <c r="E119" s="9">
        <v>1113.9000000000001</v>
      </c>
      <c r="F119" s="9">
        <v>1120.5</v>
      </c>
      <c r="G119" s="10">
        <v>1115.9000000000001</v>
      </c>
      <c r="H119" s="10">
        <v>1114.2</v>
      </c>
      <c r="I119" s="10">
        <v>1114.3</v>
      </c>
      <c r="J119" s="10">
        <v>1116.3</v>
      </c>
      <c r="K119" s="10">
        <v>1119.5</v>
      </c>
      <c r="L119" s="10">
        <v>1122.5999999999999</v>
      </c>
      <c r="M119" s="10">
        <v>1125</v>
      </c>
      <c r="N119" s="10">
        <v>1128.3</v>
      </c>
      <c r="O119" s="10">
        <v>1132.8</v>
      </c>
      <c r="P119" s="10">
        <v>1138.2</v>
      </c>
      <c r="Q119" s="10">
        <v>1144.4000000000001</v>
      </c>
    </row>
    <row r="120" spans="1:17" x14ac:dyDescent="0.2">
      <c r="A120" s="14"/>
      <c r="B120" s="14"/>
      <c r="C120" s="14"/>
      <c r="D120" s="14" t="s">
        <v>10</v>
      </c>
      <c r="E120" s="12">
        <v>2E-3</v>
      </c>
      <c r="F120" s="12">
        <v>0.59299999999999997</v>
      </c>
      <c r="G120" s="13">
        <v>-0.40600000000000003</v>
      </c>
      <c r="H120" s="13">
        <v>-0.153</v>
      </c>
      <c r="I120" s="13">
        <v>1.4E-2</v>
      </c>
      <c r="J120" s="13">
        <v>0.17799999999999999</v>
      </c>
      <c r="K120" s="13">
        <v>0.28499999999999998</v>
      </c>
      <c r="L120" s="13">
        <v>0.27500000000000002</v>
      </c>
      <c r="M120" s="13">
        <v>0.219</v>
      </c>
      <c r="N120" s="13">
        <v>0.28499999999999998</v>
      </c>
      <c r="O120" s="13">
        <v>0.40600000000000003</v>
      </c>
      <c r="P120" s="13">
        <v>0.47699999999999998</v>
      </c>
      <c r="Q120" s="13">
        <v>0.53800000000000003</v>
      </c>
    </row>
    <row r="121" spans="1:17" x14ac:dyDescent="0.2">
      <c r="A121" s="14"/>
      <c r="B121" s="14"/>
      <c r="C121" s="14" t="s">
        <v>71</v>
      </c>
      <c r="D121" s="1" t="s">
        <v>14</v>
      </c>
      <c r="E121" s="9">
        <v>1768.2</v>
      </c>
      <c r="F121" s="9">
        <v>1784.8</v>
      </c>
      <c r="G121" s="10">
        <v>1788.3</v>
      </c>
      <c r="H121" s="10">
        <v>1813.6</v>
      </c>
      <c r="I121" s="10">
        <v>1837.7</v>
      </c>
      <c r="J121" s="10">
        <v>1860.5</v>
      </c>
      <c r="K121" s="10">
        <v>1882.6</v>
      </c>
      <c r="L121" s="10">
        <v>1903.4</v>
      </c>
      <c r="M121" s="10">
        <v>1922.8</v>
      </c>
      <c r="N121" s="10">
        <v>1941.4</v>
      </c>
      <c r="O121" s="10">
        <v>1959.1</v>
      </c>
      <c r="P121" s="10">
        <v>1975.9</v>
      </c>
      <c r="Q121" s="10">
        <v>1992.4</v>
      </c>
    </row>
    <row r="122" spans="1:17" x14ac:dyDescent="0.2">
      <c r="A122" s="14"/>
      <c r="B122" s="14"/>
      <c r="C122" s="14"/>
      <c r="D122" s="14" t="s">
        <v>10</v>
      </c>
      <c r="E122" s="12">
        <v>2.919</v>
      </c>
      <c r="F122" s="12">
        <v>0.94</v>
      </c>
      <c r="G122" s="13">
        <v>0.19400000000000001</v>
      </c>
      <c r="H122" s="13">
        <v>1.417</v>
      </c>
      <c r="I122" s="13">
        <v>1.325</v>
      </c>
      <c r="J122" s="13">
        <v>1.2430000000000001</v>
      </c>
      <c r="K122" s="13">
        <v>1.1859999999999999</v>
      </c>
      <c r="L122" s="13">
        <v>1.103</v>
      </c>
      <c r="M122" s="13">
        <v>1.024</v>
      </c>
      <c r="N122" s="13">
        <v>0.96499999999999997</v>
      </c>
      <c r="O122" s="13">
        <v>0.90900000000000003</v>
      </c>
      <c r="P122" s="13">
        <v>0.86199999999999999</v>
      </c>
      <c r="Q122" s="13">
        <v>0.83199999999999996</v>
      </c>
    </row>
    <row r="123" spans="1:17" x14ac:dyDescent="0.2">
      <c r="A123" s="14"/>
      <c r="B123" s="14" t="s">
        <v>72</v>
      </c>
      <c r="C123" s="14"/>
      <c r="D123" s="1" t="s">
        <v>14</v>
      </c>
      <c r="E123" s="9">
        <v>-540</v>
      </c>
      <c r="F123" s="9">
        <v>-563</v>
      </c>
      <c r="G123" s="10">
        <v>-645.6</v>
      </c>
      <c r="H123" s="10">
        <v>-698.2</v>
      </c>
      <c r="I123" s="10">
        <v>-707.7</v>
      </c>
      <c r="J123" s="10">
        <v>-716.9</v>
      </c>
      <c r="K123" s="10">
        <v>-735</v>
      </c>
      <c r="L123" s="10">
        <v>-743.2</v>
      </c>
      <c r="M123" s="10">
        <v>-749.9</v>
      </c>
      <c r="N123" s="10">
        <v>-774.4</v>
      </c>
      <c r="O123" s="10">
        <v>-786.2</v>
      </c>
      <c r="P123" s="10">
        <v>-787.2</v>
      </c>
      <c r="Q123" s="10">
        <v>-797.2</v>
      </c>
    </row>
    <row r="124" spans="1:17" x14ac:dyDescent="0.2">
      <c r="A124" s="14"/>
      <c r="B124" s="14"/>
      <c r="C124" s="14" t="s">
        <v>73</v>
      </c>
      <c r="D124" s="1" t="s">
        <v>14</v>
      </c>
      <c r="E124" s="9">
        <v>2120.6</v>
      </c>
      <c r="F124" s="9">
        <v>2128.1999999999998</v>
      </c>
      <c r="G124" s="10">
        <v>2163.1999999999998</v>
      </c>
      <c r="H124" s="10">
        <v>2197.5</v>
      </c>
      <c r="I124" s="10">
        <v>2257.3000000000002</v>
      </c>
      <c r="J124" s="10">
        <v>2330.8000000000002</v>
      </c>
      <c r="K124" s="10">
        <v>2411.5</v>
      </c>
      <c r="L124" s="10">
        <v>2497</v>
      </c>
      <c r="M124" s="10">
        <v>2586.4</v>
      </c>
      <c r="N124" s="10">
        <v>2680.9</v>
      </c>
      <c r="O124" s="10">
        <v>2781.9</v>
      </c>
      <c r="P124" s="10">
        <v>2889</v>
      </c>
      <c r="Q124" s="10">
        <v>3001.1</v>
      </c>
    </row>
    <row r="125" spans="1:17" x14ac:dyDescent="0.2">
      <c r="A125" s="14"/>
      <c r="B125" s="14"/>
      <c r="C125" s="14"/>
      <c r="D125" s="14" t="s">
        <v>10</v>
      </c>
      <c r="E125" s="12">
        <v>0.109</v>
      </c>
      <c r="F125" s="12">
        <v>0.35799999999999998</v>
      </c>
      <c r="G125" s="13">
        <v>1.6439999999999999</v>
      </c>
      <c r="H125" s="13">
        <v>1.589</v>
      </c>
      <c r="I125" s="13">
        <v>2.7189999999999999</v>
      </c>
      <c r="J125" s="13">
        <v>3.2570000000000001</v>
      </c>
      <c r="K125" s="13">
        <v>3.4609999999999999</v>
      </c>
      <c r="L125" s="13">
        <v>3.5470000000000002</v>
      </c>
      <c r="M125" s="13">
        <v>3.58</v>
      </c>
      <c r="N125" s="13">
        <v>3.6539999999999999</v>
      </c>
      <c r="O125" s="13">
        <v>3.7679999999999998</v>
      </c>
      <c r="P125" s="13">
        <v>3.8479999999999999</v>
      </c>
      <c r="Q125" s="13">
        <v>3.883</v>
      </c>
    </row>
    <row r="126" spans="1:17" x14ac:dyDescent="0.2">
      <c r="A126" s="14"/>
      <c r="B126" s="14"/>
      <c r="C126" s="14" t="s">
        <v>74</v>
      </c>
      <c r="D126" s="1" t="s">
        <v>14</v>
      </c>
      <c r="E126" s="9">
        <v>2660.6</v>
      </c>
      <c r="F126" s="9">
        <v>2691.2</v>
      </c>
      <c r="G126" s="10">
        <v>2808.8</v>
      </c>
      <c r="H126" s="10">
        <v>2895.8</v>
      </c>
      <c r="I126" s="10">
        <v>2965</v>
      </c>
      <c r="J126" s="10">
        <v>3047.7</v>
      </c>
      <c r="K126" s="10">
        <v>3146.5</v>
      </c>
      <c r="L126" s="10">
        <v>3240.2</v>
      </c>
      <c r="M126" s="10">
        <v>3336.3</v>
      </c>
      <c r="N126" s="10">
        <v>3455.3</v>
      </c>
      <c r="O126" s="10">
        <v>3568.1</v>
      </c>
      <c r="P126" s="10">
        <v>3676.2</v>
      </c>
      <c r="Q126" s="10">
        <v>3798.4</v>
      </c>
    </row>
    <row r="127" spans="1:17" x14ac:dyDescent="0.2">
      <c r="A127" s="26"/>
      <c r="B127" s="26"/>
      <c r="C127" s="26"/>
      <c r="D127" s="26" t="s">
        <v>10</v>
      </c>
      <c r="E127" s="27">
        <v>4.5830000000000002</v>
      </c>
      <c r="F127" s="27">
        <v>1.149</v>
      </c>
      <c r="G127" s="28">
        <v>4.37</v>
      </c>
      <c r="H127" s="28">
        <v>3.097</v>
      </c>
      <c r="I127" s="28">
        <v>2.39</v>
      </c>
      <c r="J127" s="28">
        <v>2.79</v>
      </c>
      <c r="K127" s="28">
        <v>3.242</v>
      </c>
      <c r="L127" s="28">
        <v>2.9780000000000002</v>
      </c>
      <c r="M127" s="28">
        <v>2.9649999999999999</v>
      </c>
      <c r="N127" s="28">
        <v>3.5670000000000002</v>
      </c>
      <c r="O127" s="28">
        <v>3.2650000000000001</v>
      </c>
      <c r="P127" s="28">
        <v>3.03</v>
      </c>
      <c r="Q127" s="28">
        <v>3.3239999999999998</v>
      </c>
    </row>
    <row r="128" spans="1:17" x14ac:dyDescent="0.2">
      <c r="A128" s="2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8" ht="15" customHeight="1" x14ac:dyDescent="0.2">
      <c r="A129" s="24" t="s">
        <v>77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8" ht="1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8" s="3" customFormat="1" ht="15" customHeight="1" x14ac:dyDescent="0.2">
      <c r="A131" s="43" t="s">
        <v>78</v>
      </c>
      <c r="B131" s="43"/>
      <c r="C131" s="43"/>
      <c r="D131" s="43"/>
      <c r="E131" s="43"/>
      <c r="F131" s="43"/>
    </row>
    <row r="132" spans="1:18" ht="15" customHeight="1" x14ac:dyDescent="0.2">
      <c r="C132" s="29"/>
    </row>
    <row r="133" spans="1:18" ht="15" customHeight="1" x14ac:dyDescent="0.2">
      <c r="A133" s="36" t="s">
        <v>79</v>
      </c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</row>
    <row r="134" spans="1:18" ht="15" customHeight="1" x14ac:dyDescent="0.2">
      <c r="A134" s="4"/>
      <c r="B134" s="30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3"/>
    </row>
  </sheetData>
  <mergeCells count="4">
    <mergeCell ref="A2:C2"/>
    <mergeCell ref="A5:Q5"/>
    <mergeCell ref="A131:F131"/>
    <mergeCell ref="A133:Q133"/>
  </mergeCells>
  <hyperlinks>
    <hyperlink ref="A2" r:id="rId1" display="https://www.cbo.gov/publication/5280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Calculations</vt:lpstr>
      <vt:lpstr>CBO forecasts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Zhiyao Lu</dc:creator>
  <cp:lastModifiedBy>Helen Hillebrand</cp:lastModifiedBy>
  <dcterms:created xsi:type="dcterms:W3CDTF">2017-11-11T18:37:41Z</dcterms:created>
  <dcterms:modified xsi:type="dcterms:W3CDTF">2017-11-13T22:15:00Z</dcterms:modified>
</cp:coreProperties>
</file>